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As on 27.7.18" sheetId="1" r:id="rId1"/>
    <sheet name="Sheet2" sheetId="2" r:id="rId2"/>
    <sheet name="Sheet3" sheetId="3" r:id="rId3"/>
  </sheets>
  <definedNames>
    <definedName name="_xlnm.Print_Area" localSheetId="0">'As on 27.7.18'!$A$1:$K$347</definedName>
    <definedName name="_xlnm.Print_Titles" localSheetId="0">'As on 27.7.18'!$4:$5</definedName>
  </definedNames>
  <calcPr calcId="124519"/>
</workbook>
</file>

<file path=xl/calcChain.xml><?xml version="1.0" encoding="utf-8"?>
<calcChain xmlns="http://schemas.openxmlformats.org/spreadsheetml/2006/main">
  <c r="M25" i="1"/>
  <c r="C170" l="1"/>
  <c r="D169"/>
  <c r="D168"/>
  <c r="D167"/>
  <c r="D166"/>
  <c r="D165"/>
  <c r="D163"/>
  <c r="D162"/>
  <c r="D161"/>
  <c r="D160"/>
  <c r="D159"/>
  <c r="D158"/>
  <c r="D157"/>
  <c r="D156"/>
  <c r="D155"/>
  <c r="D154"/>
  <c r="D153"/>
  <c r="D152"/>
  <c r="D150"/>
  <c r="D149"/>
  <c r="D148"/>
  <c r="D147"/>
  <c r="D146"/>
  <c r="D145"/>
  <c r="D144"/>
  <c r="D142"/>
  <c r="D141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1"/>
  <c r="D119"/>
  <c r="D118"/>
  <c r="D117"/>
  <c r="D116"/>
  <c r="D115"/>
  <c r="D114"/>
  <c r="D113"/>
  <c r="D112"/>
  <c r="D111"/>
  <c r="D110"/>
  <c r="D109"/>
  <c r="D107"/>
  <c r="D106"/>
  <c r="D105"/>
  <c r="D104"/>
  <c r="D103"/>
  <c r="D170" l="1"/>
  <c r="J347" l="1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D322"/>
  <c r="C322"/>
  <c r="D320"/>
  <c r="C320"/>
  <c r="D319"/>
  <c r="C319"/>
  <c r="D318"/>
  <c r="C318"/>
  <c r="D316"/>
  <c r="C316"/>
  <c r="D315"/>
  <c r="C315"/>
  <c r="D314"/>
  <c r="C314"/>
  <c r="D313"/>
  <c r="C313"/>
  <c r="D312"/>
  <c r="C312"/>
  <c r="D311"/>
  <c r="C311"/>
  <c r="D307"/>
  <c r="C307"/>
  <c r="D306"/>
  <c r="C306"/>
  <c r="D305"/>
  <c r="C305"/>
  <c r="D304"/>
  <c r="C304"/>
  <c r="D303"/>
  <c r="C303"/>
  <c r="D298"/>
  <c r="D297"/>
  <c r="D296"/>
  <c r="D295"/>
  <c r="D294"/>
  <c r="D292"/>
  <c r="D291"/>
  <c r="D290"/>
  <c r="D287"/>
  <c r="D285"/>
  <c r="D284"/>
  <c r="D283"/>
  <c r="D281"/>
  <c r="D277"/>
  <c r="D272"/>
  <c r="D271"/>
  <c r="D270"/>
  <c r="D269"/>
  <c r="D267"/>
  <c r="D266"/>
  <c r="D264"/>
  <c r="D263"/>
  <c r="D262"/>
  <c r="D261"/>
  <c r="D260"/>
  <c r="D259"/>
  <c r="D258"/>
  <c r="D257"/>
  <c r="D256"/>
  <c r="D255"/>
  <c r="D254"/>
  <c r="D253"/>
  <c r="D252"/>
  <c r="D250"/>
  <c r="D249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D248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C205"/>
  <c r="C203"/>
  <c r="C202"/>
  <c r="C201"/>
  <c r="C197"/>
  <c r="C196"/>
  <c r="C195"/>
  <c r="C194"/>
  <c r="C192"/>
  <c r="C191"/>
  <c r="C190"/>
  <c r="C187"/>
  <c r="C186"/>
  <c r="C185"/>
  <c r="C184"/>
  <c r="C183"/>
  <c r="D180"/>
  <c r="A180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</calcChain>
</file>

<file path=xl/sharedStrings.xml><?xml version="1.0" encoding="utf-8"?>
<sst xmlns="http://schemas.openxmlformats.org/spreadsheetml/2006/main" count="1065" uniqueCount="450">
  <si>
    <t>PWD Desilting Report (Preparedness for Monsoon)</t>
  </si>
  <si>
    <t xml:space="preserve">Sl. No. </t>
  </si>
  <si>
    <t>Name of Road / Drain</t>
  </si>
  <si>
    <t xml:space="preserve">Length of Road 
(Km) </t>
  </si>
  <si>
    <t>Length of Drain (Km)</t>
  </si>
  <si>
    <t xml:space="preserve">Contractor </t>
  </si>
  <si>
    <t xml:space="preserve">Date of Start of De-silting
</t>
  </si>
  <si>
    <t>Date of completion  
(Ist Cycle)</t>
  </si>
  <si>
    <t>%  Drain cleaned
(Lengthwise)</t>
  </si>
  <si>
    <t>Estimate Qty. of silt 
(cum)</t>
  </si>
  <si>
    <t>Qty. of silt lifted and disposed off
(MT)</t>
  </si>
  <si>
    <t>EE in charge /
Mobile No.</t>
  </si>
  <si>
    <t>Name of MLA          :-     Ms. Alka Lamba</t>
  </si>
  <si>
    <t>Er.Suresh Pal
(Mob. 9871997722)</t>
  </si>
  <si>
    <t>Name of Constituency &amp; Constituency No.:-  Chandni Chowk AC 20</t>
  </si>
  <si>
    <t xml:space="preserve">Road No.- 47 </t>
  </si>
  <si>
    <t>M/s Shiva Costruction Co.</t>
  </si>
  <si>
    <t>Boulevard Road</t>
  </si>
  <si>
    <t>-</t>
  </si>
  <si>
    <t xml:space="preserve">Rajpur Road </t>
  </si>
  <si>
    <t>Approach Road</t>
  </si>
  <si>
    <t>Hamilton Road</t>
  </si>
  <si>
    <t>Gokhle Road</t>
  </si>
  <si>
    <t>Sarai Foos Road</t>
  </si>
  <si>
    <t>Lothain Road</t>
  </si>
  <si>
    <t>S.P.M. Marg</t>
  </si>
  <si>
    <t>HC Sen Road</t>
  </si>
  <si>
    <t>Khari Bawali Road</t>
  </si>
  <si>
    <t>Esplanade Road</t>
  </si>
  <si>
    <t>Naya Bazar Road</t>
  </si>
  <si>
    <t>Zorawar Singh Marg</t>
  </si>
  <si>
    <t>Mori Gate Road</t>
  </si>
  <si>
    <t>Dewan Hall Road</t>
  </si>
  <si>
    <t xml:space="preserve">Chandni Chowk Road </t>
  </si>
  <si>
    <t>N S Marg</t>
  </si>
  <si>
    <t>Jama Masjid Road</t>
  </si>
  <si>
    <t>Name of MLA          :-     Sh. Asim Ahmed Khan</t>
  </si>
  <si>
    <t>Name of Constituency &amp; Constituency No.:-  Matia Mahal AC 21</t>
  </si>
  <si>
    <t>Barron Road</t>
  </si>
  <si>
    <t>Thomson Road</t>
  </si>
  <si>
    <t xml:space="preserve">Mir Dard Road </t>
  </si>
  <si>
    <t xml:space="preserve">DDU Marg </t>
  </si>
  <si>
    <t xml:space="preserve">Mahawat Khan Road </t>
  </si>
  <si>
    <t xml:space="preserve">Vishnu Dignamber Marg </t>
  </si>
  <si>
    <t xml:space="preserve">Ranjit Singh Road </t>
  </si>
  <si>
    <t xml:space="preserve">Minto Road </t>
  </si>
  <si>
    <t>Mata Sundri Road</t>
  </si>
  <si>
    <t>-do-</t>
  </si>
  <si>
    <t>Turkman Road</t>
  </si>
  <si>
    <t>JLN Marg</t>
  </si>
  <si>
    <t>Kotla Road</t>
  </si>
  <si>
    <t>Asaf Ali Marg</t>
  </si>
  <si>
    <t>Chaman Lal Marg</t>
  </si>
  <si>
    <t>Karol Bagh, Constituency</t>
  </si>
  <si>
    <t>Panchkuiya Road</t>
  </si>
  <si>
    <t>M/s Kishan Kumar Mishra</t>
  </si>
  <si>
    <t>Er. G.L.Sharma
(Mob. 7836975727)</t>
  </si>
  <si>
    <t>Nehru Bazar Road</t>
  </si>
  <si>
    <t>DAV Aram Bagh Road</t>
  </si>
  <si>
    <t>Basant Road</t>
  </si>
  <si>
    <t>Main Bazar Road</t>
  </si>
  <si>
    <t>Chitra Gupta Road</t>
  </si>
  <si>
    <t>C.G.H.S. Dispansary Road</t>
  </si>
  <si>
    <t xml:space="preserve">Desh Bandu Gupta Road </t>
  </si>
  <si>
    <t xml:space="preserve">New Rohtak Road </t>
  </si>
  <si>
    <t xml:space="preserve">Faiz Road </t>
  </si>
  <si>
    <t xml:space="preserve">Rani Jhansi Road </t>
  </si>
  <si>
    <t>Link Road</t>
  </si>
  <si>
    <t>Ballimaran Constituency</t>
  </si>
  <si>
    <t>Sh.  Ram Charan Bansal</t>
  </si>
  <si>
    <t>Chelmsford Road</t>
  </si>
  <si>
    <t>Sadar Thana Road</t>
  </si>
  <si>
    <t>Desh Raj Bhatiya Marg</t>
  </si>
  <si>
    <t>Ram Kumar Marg</t>
  </si>
  <si>
    <t>Idgah Road</t>
  </si>
  <si>
    <t>G.B. Road</t>
  </si>
  <si>
    <t>S.N. Marg</t>
  </si>
  <si>
    <t>Qutub Road</t>
  </si>
  <si>
    <t>Sadar Bazar Constituency</t>
  </si>
  <si>
    <t>Azad Market Road</t>
  </si>
  <si>
    <t>Bahadur Garth Road</t>
  </si>
  <si>
    <t>Pahari Dheeraj Road</t>
  </si>
  <si>
    <t>Foota Road</t>
  </si>
  <si>
    <t>New Rohtak Road</t>
  </si>
  <si>
    <t>Gali No. 10</t>
  </si>
  <si>
    <t>Ajmal Khan Road</t>
  </si>
  <si>
    <t>Road No. 3</t>
  </si>
  <si>
    <t>Dyanand Saraswati Marg (Road No. 4)</t>
  </si>
  <si>
    <t>Guru Nanak Road (Road No. 5)</t>
  </si>
  <si>
    <t>Military Road</t>
  </si>
  <si>
    <t>Pyare Lal Road</t>
  </si>
  <si>
    <t>Hardhyan Singh Road</t>
  </si>
  <si>
    <t>Padam Singh Road</t>
  </si>
  <si>
    <t>Tank Road</t>
  </si>
  <si>
    <t>Guru Ravi Das Marg</t>
  </si>
  <si>
    <t>East Park Road</t>
  </si>
  <si>
    <t xml:space="preserve">S.K. Dass Road </t>
  </si>
  <si>
    <t>Abdul Rehman Road</t>
  </si>
  <si>
    <t>Abdul Aziz Road</t>
  </si>
  <si>
    <t>Elahi Bux Road</t>
  </si>
  <si>
    <t>Gurudwara Road</t>
  </si>
  <si>
    <t>Saraswati Marg</t>
  </si>
  <si>
    <t>Gangeshwar Dham Marg</t>
  </si>
  <si>
    <t>D.B Gupta Road</t>
  </si>
  <si>
    <t>Arya Samaj Road</t>
  </si>
  <si>
    <t>Khajoor Road</t>
  </si>
  <si>
    <t>Ganga Mandir Marg</t>
  </si>
  <si>
    <t>Vishnu Mandir Marg</t>
  </si>
  <si>
    <t xml:space="preserve">Main Burari Road </t>
  </si>
  <si>
    <t>19.03.2018</t>
  </si>
  <si>
    <t>18.10.2018</t>
  </si>
  <si>
    <t>Sh. Yadvinder Singh
9717754877</t>
  </si>
  <si>
    <t xml:space="preserve">BBM Road from Hakikat Nagar, Red Light to Mukherjee Nagar Bandh </t>
  </si>
  <si>
    <t>60ft Road from Aggarwal Sweets to Nulife Hospital between BBM Road and Burari Road</t>
  </si>
  <si>
    <t>Sant Parmanand Colony Road</t>
  </si>
  <si>
    <t>Burari Road from Kingsway Camp to Road No. 50</t>
  </si>
  <si>
    <t xml:space="preserve">Wazirabad Flyover </t>
  </si>
  <si>
    <t>No Drain</t>
  </si>
  <si>
    <t>----</t>
  </si>
  <si>
    <t>Munshi Ram Road</t>
  </si>
  <si>
    <t xml:space="preserve">Parmanand School Road </t>
  </si>
  <si>
    <t>Swaroop Nagar Road</t>
  </si>
  <si>
    <t xml:space="preserve">Police Chowki to Mandir Ortram Lane </t>
  </si>
  <si>
    <t xml:space="preserve">Tagore Park Main road  </t>
  </si>
  <si>
    <t>Avtar Singh Marg (Nirankari colony) (Nirankari Colony Gate to culvert Burari Road towards Nirankari Sr. Sec. School)</t>
  </si>
  <si>
    <t>BBM Road to Jahangirpuri Drain</t>
  </si>
  <si>
    <t>Gandhi Vihar</t>
  </si>
  <si>
    <t>Road in Tagore Park from H. No. 213 to Gole Chakkar</t>
  </si>
  <si>
    <t>Road in tagore Park from H. No. 37 to H. No. 64</t>
  </si>
  <si>
    <t>Magazine Road</t>
  </si>
  <si>
    <t>Road No. -46</t>
  </si>
  <si>
    <t>Road No. -45</t>
  </si>
  <si>
    <t>Parallel CC Road</t>
  </si>
  <si>
    <t>Drain is under the jurisdition of I&amp;FC Deptt.</t>
  </si>
  <si>
    <t xml:space="preserve">Khalsa College road from Mall Road to Roop Nagar (Gurutegh Bahadur Road) </t>
  </si>
  <si>
    <t xml:space="preserve">Chhatra Marg Road from Mall Road to Malka Gunj Chowk </t>
  </si>
  <si>
    <t xml:space="preserve">Shiriya Mishra marg from Jai Jawan Tea Stall to Moris Nagar Thana </t>
  </si>
  <si>
    <t xml:space="preserve">Sudhir Bose Marg from chouburjja chowk to ACP Office </t>
  </si>
  <si>
    <t>Mahatma Gandhii Road  (Ring Road)</t>
  </si>
  <si>
    <t>Road No. 48</t>
  </si>
  <si>
    <t>Vijay Nagar main road from Royal Palace to E-11 Vijay Nagar</t>
  </si>
  <si>
    <t>University Road from Mall Road to Petrol Pump Ward-10</t>
  </si>
  <si>
    <t xml:space="preserve">Surjit Singh Marg Camp  Chowk to Najafgarh Drain </t>
  </si>
  <si>
    <t>Bunglow Road from Roop Nagar round about to Hansraj College T-point on Chattra Marg</t>
  </si>
  <si>
    <t>Mandelia Road from GT Road to Bunglow Road</t>
  </si>
  <si>
    <t>Polo Road from Bhama Shah Road to Shani Mandir (Vijay Nagar)</t>
  </si>
  <si>
    <t>Polo Road from Jahanara Marg to shani Mandir Vijay Nagar</t>
  </si>
  <si>
    <t>Kalyan Vihar Road from 25 Kalyan Vihar to 1 No. Priyadarshni Vihar</t>
  </si>
  <si>
    <t>Gurmandi Road from Tripolia gate GT Road to H. NO. 264 Kalyan Vihar</t>
  </si>
  <si>
    <t>Jahanara Road from Bhamashah Marg to vijay Nagar</t>
  </si>
  <si>
    <t>Satyawati Marg from Police Station Roop Nagar to Shakti Nagar Chowk</t>
  </si>
  <si>
    <t>Bhama Shah Road from Mall Road to GT Road Nanak Piao Gurudwara</t>
  </si>
  <si>
    <t xml:space="preserve">G.T. Road from Baraf Khana chowk to Clock Tower </t>
  </si>
  <si>
    <t>Roshnara Road from Pulbanash Metro Station to Hans Raj College.</t>
  </si>
  <si>
    <t>GT Road</t>
  </si>
  <si>
    <t xml:space="preserve">Inderchand Shastri Marg from Shakti Nagar Chowk to Swami Narayan Marg </t>
  </si>
  <si>
    <t xml:space="preserve">Timarpur road from Mall Road crossing to Wazirabad Crossing </t>
  </si>
  <si>
    <t xml:space="preserve">Lucknow Road from Mall Road to P.S. Timarpur </t>
  </si>
  <si>
    <t xml:space="preserve">Ring Road By-pass
</t>
  </si>
  <si>
    <t>15.04.2018</t>
  </si>
  <si>
    <t>20.06.2018</t>
  </si>
  <si>
    <t xml:space="preserve">Sachivalya Road 
</t>
  </si>
  <si>
    <t xml:space="preserve">IP Marg 
</t>
  </si>
  <si>
    <t xml:space="preserve">IG Slip Road 
</t>
  </si>
  <si>
    <t xml:space="preserve">Velodrome Road 
</t>
  </si>
  <si>
    <t xml:space="preserve">Vikas Marg 
</t>
  </si>
  <si>
    <t xml:space="preserve">Satyagrah Marg 
</t>
  </si>
  <si>
    <t xml:space="preserve">Azad Bhawan Road 
</t>
  </si>
  <si>
    <t xml:space="preserve">Ring Road Bhairon Road T-Jn. to Shanti Van Crossing </t>
  </si>
  <si>
    <t xml:space="preserve">JLN Marg (Delhi Gate)
</t>
  </si>
  <si>
    <t xml:space="preserve">Ghata Masjid Road
</t>
  </si>
  <si>
    <t>Bahadur Shah Zafar Marg</t>
  </si>
  <si>
    <t>20.04.2018</t>
  </si>
  <si>
    <t>25.06.2018</t>
  </si>
  <si>
    <t>Ring Road By-pass</t>
  </si>
  <si>
    <t>Court Road</t>
  </si>
  <si>
    <t>Club Road</t>
  </si>
  <si>
    <t>Under Hill Road</t>
  </si>
  <si>
    <t>Flag Staff Road</t>
  </si>
  <si>
    <t>Shamnath Marg</t>
  </si>
  <si>
    <t>Rajniwas Marg</t>
  </si>
  <si>
    <t xml:space="preserve">CNG Crematorium Road </t>
  </si>
  <si>
    <t>Ring Road</t>
  </si>
  <si>
    <t>07.04.2018</t>
  </si>
  <si>
    <t>20.05.2018</t>
  </si>
  <si>
    <t>Mahatma Gandhi Road</t>
  </si>
  <si>
    <t>Nishad Raj Marg</t>
  </si>
  <si>
    <t>Total</t>
  </si>
  <si>
    <t xml:space="preserve">Road No 56 </t>
  </si>
  <si>
    <t>10.04.2018</t>
  </si>
  <si>
    <t xml:space="preserve"> Er. Prakash Rawat   mobile no- 9446515711</t>
  </si>
  <si>
    <t>Road No. 71</t>
  </si>
  <si>
    <t>Road No. 71 A</t>
  </si>
  <si>
    <t>Road No. 56 A</t>
  </si>
  <si>
    <t>G.T Road</t>
  </si>
  <si>
    <t>Sh. Devender Singh Malik</t>
  </si>
  <si>
    <t>09.04.2018</t>
  </si>
  <si>
    <t>G.T Road Railway under bridge near Metro Station Shahdara</t>
  </si>
  <si>
    <t>G.T Road Railway under bridge near Railway Station Shahdara</t>
  </si>
  <si>
    <t>Gandhi Nagar Road</t>
  </si>
  <si>
    <t>Road No 58</t>
  </si>
  <si>
    <t>M/s Sharma Construction Co</t>
  </si>
  <si>
    <t>10.06.2018</t>
  </si>
  <si>
    <t>Road No 58 A</t>
  </si>
  <si>
    <t>Shaheed Bhagat Singh Marg</t>
  </si>
  <si>
    <t>Peripherial Road</t>
  </si>
  <si>
    <t xml:space="preserve">Shrestha Vihar Road </t>
  </si>
  <si>
    <t>Surajmal Vihar Market Road</t>
  </si>
  <si>
    <t>Zonal office Road.</t>
  </si>
  <si>
    <t xml:space="preserve">Road No 72 Extn. </t>
  </si>
  <si>
    <t>05.04.2018</t>
  </si>
  <si>
    <t>Road No 72</t>
  </si>
  <si>
    <t>Shiva Khand Road</t>
  </si>
  <si>
    <t xml:space="preserve">Rishabh Vihar Road </t>
  </si>
  <si>
    <t>Sant Lal Gupta Marg</t>
  </si>
  <si>
    <t>Link Road (GT Road to Vivek Vihar  ITI)</t>
  </si>
  <si>
    <t>E.S.I. Hospital Road</t>
  </si>
  <si>
    <t>Road along B-Block Jhilmil</t>
  </si>
  <si>
    <t>Road from Booster pumping station DJB opp. B-Block to A-Block market</t>
  </si>
  <si>
    <t>Road along A-Block Jhilmil Colony</t>
  </si>
  <si>
    <t>Road No. 57 (Jagatpuri Chowk to Telco-xing)</t>
  </si>
  <si>
    <t>20.04.18</t>
  </si>
  <si>
    <t>2250 cum</t>
  </si>
  <si>
    <t>Er. Prakash Rawat   mobile no- 9446515711</t>
  </si>
  <si>
    <t>Road No. 57 (Jagatpuri Chowk to Bihari Colony)</t>
  </si>
  <si>
    <t>10.05.18</t>
  </si>
  <si>
    <t>Road No. 75B (Karkari more to Road No. 58A)</t>
  </si>
  <si>
    <t>20.05.18</t>
  </si>
  <si>
    <t>Vishwas Nagar 60' Road</t>
  </si>
  <si>
    <t>28.05.18</t>
  </si>
  <si>
    <t>Shahdara Road from Drain No.1 to Dhalao Snatan Dharam School, Bhola Nath Nagar</t>
  </si>
  <si>
    <t>Bhola Nath Nagar (Railway line to Baburam School</t>
  </si>
  <si>
    <t>Shalimar park extension road (Shahdara road to  H. N. 4/29830</t>
  </si>
  <si>
    <t>DCP Office Road ( DCP office to Shahdara road)</t>
  </si>
  <si>
    <t>Road No. 68 (Road No. 69 to Railway Line Nand Nagri)</t>
  </si>
  <si>
    <t>4968 cum</t>
  </si>
  <si>
    <t>Loni Road G.T. Road to Loni Gole Chakkar</t>
  </si>
  <si>
    <t>Main Road LIG Flats, East of Loni Road from Loni Road to community centre Ashok Nagar.</t>
  </si>
  <si>
    <t>Main Road LIG flats, Loni Road to Govt. S.S. School Ashok Nagar.</t>
  </si>
  <si>
    <t>Mandoli Road</t>
  </si>
  <si>
    <t>Road No. 65 (Keshav Chowk to Road No.66 T)</t>
  </si>
  <si>
    <t>Babarpur Road (From Road No.66 to G.T. Road)</t>
  </si>
  <si>
    <t>Divider Road from Seemapuri road to Road No. 64 (near SDN Hospital)</t>
  </si>
  <si>
    <t>Vinod Kumar</t>
  </si>
  <si>
    <t>21.05.2018</t>
  </si>
  <si>
    <t>6200 cum</t>
  </si>
  <si>
    <t xml:space="preserve">Gurudwara Road from DTC bus depot Road No. 70 to GTB Hospital road </t>
  </si>
  <si>
    <t>16.05.2018</t>
  </si>
  <si>
    <t>Road No. 62 (Road No. 70 to Apsara Border)</t>
  </si>
  <si>
    <t>01.05.2018</t>
  </si>
  <si>
    <t xml:space="preserve"> Road No. 70 (Seemapuri to Tahir Pur T-Point)</t>
  </si>
  <si>
    <t xml:space="preserve">New Seemapuri Road from Road No. 64 (Mother Dairy) to Road No. 62 near maszid  </t>
  </si>
  <si>
    <t xml:space="preserve">Seemapuri Road from Road  No. 62 to 64   </t>
  </si>
  <si>
    <t>16.04.2018</t>
  </si>
  <si>
    <t xml:space="preserve">Road from LIC Colony (T-Point to rotary at Telephone Exchange)   </t>
  </si>
  <si>
    <t>Road from T-point, L-pocket to R Block small rotary</t>
  </si>
  <si>
    <t xml:space="preserve">GTB Hospital Road (From GT Road to Aggarwal Sweet Dilshad Garden) </t>
  </si>
  <si>
    <t>10.05.2018</t>
  </si>
  <si>
    <t xml:space="preserve">R-Block Road (From Divider road Agarwal sweet to GT Road) </t>
  </si>
  <si>
    <t>Road from  GT Road to Road No. 64 via Telephone exchange</t>
  </si>
  <si>
    <t xml:space="preserve">Road infront of Hans Raj Public School (Divider Road to Gurudwara road) </t>
  </si>
  <si>
    <t>Road from Divider road to Gurudwara road near pummy sweet</t>
  </si>
  <si>
    <t xml:space="preserve">Road from Divider Road (Mukherjee Public School to Sant Ram Public School at Gurudwara road) </t>
  </si>
  <si>
    <t xml:space="preserve">LIC Road (from Malaria office MCD to GT Road)  </t>
  </si>
  <si>
    <t>Road No. 62 (J &amp; K pocket) to petrol pump GT Road (infront of Red Crosss society).</t>
  </si>
  <si>
    <t xml:space="preserve">Road from Gurudwara road (T-point of Kalander Colony) to Gauri Shankar Mandir     </t>
  </si>
  <si>
    <t xml:space="preserve">Road from General Hospital (Road No. 64 to Shahdara Flyover) </t>
  </si>
  <si>
    <t>CNG Petrol Pump to deer park (Divider road) west side</t>
  </si>
  <si>
    <t>CNG Petrol Pump to deer park (Divider road) east side</t>
  </si>
  <si>
    <t>GTB Hospital road from Red light to Agarwal sweet (Divider road)</t>
  </si>
  <si>
    <t>Road No. 64 (Swami Dayanand Hospital to DLF More (U.P. Border)</t>
  </si>
  <si>
    <t>1.05.2018</t>
  </si>
  <si>
    <t>5778 cum</t>
  </si>
  <si>
    <t>Tanga Stand Road from road no. 68 to Wazirabad Road.</t>
  </si>
  <si>
    <t>Road No. 69 (Road No. 63 to Road No. 64 (T-point))</t>
  </si>
  <si>
    <t>From Rajiv Gandhi super hospital speciality hospital to GTB hospital road</t>
  </si>
  <si>
    <t xml:space="preserve">GTB Road (From Road No. 64 to Road No. 68) </t>
  </si>
  <si>
    <t>From Road No. 69 MIG Flat to GTB Hospital Road Via Nutan Vidya Mandir public school</t>
  </si>
  <si>
    <t>Captain Javed Ali Marg</t>
  </si>
  <si>
    <t>From Road No. 68 (petrol pump) to E-pocket GTB enclave police booth near Nutan Vidya Mandir public school</t>
  </si>
  <si>
    <t>Road along khel parisor from NVM school to Green field public school.</t>
  </si>
  <si>
    <t>Road from Live stock market to Gali No. 7 Block - C in Ghazipur Dairy Farm.</t>
  </si>
  <si>
    <t>M/s Shiva Construction Co.</t>
  </si>
  <si>
    <t>18.05.2018</t>
  </si>
  <si>
    <t>Continuous process to remove the gobar from drain by JCB</t>
  </si>
  <si>
    <t>Sh. Iqbal Singh 
9910925748</t>
  </si>
  <si>
    <t>NH-24 Ghazipur to Kondli Bridge.</t>
  </si>
  <si>
    <t>Road from NH-24 to Hindon cut near Ghazipur Slaughter House.</t>
  </si>
  <si>
    <t xml:space="preserve">Dharamshilla Road </t>
  </si>
  <si>
    <t>Saheed Budh Singh Marg</t>
  </si>
  <si>
    <t xml:space="preserve">Dallupura Road </t>
  </si>
  <si>
    <t>M.P. Road No. 102</t>
  </si>
  <si>
    <t>M.P Road No. 108</t>
  </si>
  <si>
    <t>M.P Road 109</t>
  </si>
  <si>
    <t>Road from Kondli Village up Gharoli Village X-ing.</t>
  </si>
  <si>
    <t>Road along Shiv Mandir in Gharoli Dairy Farm 'B' Block.</t>
  </si>
  <si>
    <t>EWS Flats to DDA Market Mayur Vihar Ph.-III X-ing upto Agarwal Sweet Shop.</t>
  </si>
  <si>
    <t>Main road between A &amp; B Block New Kondli.</t>
  </si>
  <si>
    <t>Road from High land Apptt. To Soochna Apptt. In Vasundhara Enclave.</t>
  </si>
  <si>
    <t xml:space="preserve">Road from Manav Ashray Apptt. To Hindon Apptt. In Vasundhara Enclave </t>
  </si>
  <si>
    <t>Road from Dashmesh Public School to Delux Apptt. Via Mahesh Apptt. In Vasundhara Enclave.</t>
  </si>
  <si>
    <t>Bhagvan Mahavir Swami Marg.</t>
  </si>
  <si>
    <t>Sameer Bhan Marg</t>
  </si>
  <si>
    <t>Sh. Iqbal Singh
9910925748</t>
  </si>
  <si>
    <t xml:space="preserve">Road from Cell Apartment to Angel Public School in Vasundhara Enclave. </t>
  </si>
  <si>
    <t>Road from Dainik Janyug Apartment to Hindon Apartment (Budh Singh Marg).</t>
  </si>
  <si>
    <t>From Kondli Bridge to Porta Cabin MCD Primary School.</t>
  </si>
  <si>
    <t>Road between Pocket A-1 &amp; A-2 Mayur Vihar Ph-III (Gurudwara Road)</t>
  </si>
  <si>
    <t>Road between Block No. 12 and 13 from Khichripur Chowk to Kalyanvas Road.</t>
  </si>
  <si>
    <t>Road between Block No. 11-15 from Block-15 to LBS Hospital through Jalebi Chowk, Kalyanpuri.</t>
  </si>
  <si>
    <t>Road from between Block No. 2 &amp; 3 upto Khichripur Main Road.</t>
  </si>
  <si>
    <t>Khichripur road from Kondli Bridge to Mother Dairy.</t>
  </si>
  <si>
    <t>Name of MLA :-       Sh. Raju Dhingan</t>
  </si>
  <si>
    <t>Name of Constituency :- Trilokpuri AC (55)</t>
  </si>
  <si>
    <t>Kotla Road from Trilok Puri Police Station to Khichirpur Bus Stand.</t>
  </si>
  <si>
    <t>14276 Cum</t>
  </si>
  <si>
    <t>East end apartment road.</t>
  </si>
  <si>
    <t>Road along Ghazipur Drain</t>
  </si>
  <si>
    <t>Peripherial road from Chilla Chowk to kotla Village.</t>
  </si>
  <si>
    <t>Road from Block No. 35 to 17 Trilokpuri (Mahrishi Balmiki Marg)</t>
  </si>
  <si>
    <t xml:space="preserve">Road from Block No. 19 to Block No. 13 Trilokpuri </t>
  </si>
  <si>
    <t>Main road from Block No. 33 to Block No. 19. Trilokpuri</t>
  </si>
  <si>
    <t>Road from Block No. 36 to Block No. 31 Trilokpuri.</t>
  </si>
  <si>
    <t>Ambedkar Marg from Block No. 18 Trilokpuri to Kotla Road.</t>
  </si>
  <si>
    <t xml:space="preserve">Subhash Mkt. from Chand Cinema Turn to  Balvikas School
</t>
  </si>
  <si>
    <t>Road from Block No. (1) to (11) of Trilokpuri</t>
  </si>
  <si>
    <t>Chilla road from Chilla chowk to Chilla Village.</t>
  </si>
  <si>
    <t>Name of MLA          :-       Sh. Manish Sisodia</t>
  </si>
  <si>
    <t>Name of Constituency :-  Patparganj (57)</t>
  </si>
  <si>
    <t xml:space="preserve">Sadhabhawana Marg (111) </t>
  </si>
  <si>
    <t xml:space="preserve">Sehkarita Marg (113) </t>
  </si>
  <si>
    <t>ASN School to Parwana Apartment to Kala Apartment upto LSC.</t>
  </si>
  <si>
    <t>Samachar Apartment Road (Link Road) Samachar Apartment to Glaxo Apartment.</t>
  </si>
  <si>
    <t>Road from Block No. 1 Khichripur to NH-24.</t>
  </si>
  <si>
    <t>Khichripur Main Road from NH-24 to Mother Dairy.</t>
  </si>
  <si>
    <t>Patparganj Main Road from NH-24 to Patparganj Village.</t>
  </si>
  <si>
    <t>Road between Pocket E &amp; F Mayur Vihar Ph-II.</t>
  </si>
  <si>
    <t>Road infront of LBS Hospital (from Kalyanvas road to main market khichripur road)</t>
  </si>
  <si>
    <t>Sai Chowk</t>
  </si>
  <si>
    <t>23.04.2018</t>
  </si>
  <si>
    <t>11582 Cum</t>
  </si>
  <si>
    <t>Kailash Apartment.</t>
  </si>
  <si>
    <t>Bathla Apartment</t>
  </si>
  <si>
    <t>Gagan Vihar.</t>
  </si>
  <si>
    <t>Agarsain Apartment</t>
  </si>
  <si>
    <t>Mother Dairy Road (Narwana Road)</t>
  </si>
  <si>
    <t>Patparganj  Road (Madhuban Chowk)</t>
  </si>
  <si>
    <t xml:space="preserve">Madhu Vihar Road </t>
  </si>
  <si>
    <t>Balco Market</t>
  </si>
  <si>
    <t>Prince Apartment</t>
  </si>
  <si>
    <t>Oriental Apartment</t>
  </si>
  <si>
    <t>Narwana Apartment</t>
  </si>
  <si>
    <t>Trilokia Apartment</t>
  </si>
  <si>
    <t>Rama Krishna Apartment</t>
  </si>
  <si>
    <r>
      <t xml:space="preserve">Disused canal road </t>
    </r>
    <r>
      <rPr>
        <b/>
        <sz val="12"/>
        <color indexed="8"/>
        <rFont val="Arial"/>
        <family val="2"/>
      </rPr>
      <t>(Main Drain with EDMC)</t>
    </r>
  </si>
  <si>
    <t>New Rajdhani Road</t>
  </si>
  <si>
    <t xml:space="preserve">Chitra Vihar Road </t>
  </si>
  <si>
    <t>Patparganj Road</t>
  </si>
  <si>
    <t>Vikas Marg (Road No. 75 A &amp; 75 B)</t>
  </si>
  <si>
    <t>Preet Vihar</t>
  </si>
  <si>
    <t xml:space="preserve"> ROB-36  </t>
  </si>
  <si>
    <t>23.04.2019</t>
  </si>
  <si>
    <t>Road No. 66 (Seelampur Red Light on G.T. Road to Moujpur Red Light)</t>
  </si>
  <si>
    <t>Sh. Rajneesh
08/EE/CRMD/M-213/2018-19</t>
  </si>
  <si>
    <t>13.05.2018</t>
  </si>
  <si>
    <t>Sh. Pratap Singh
9910435151</t>
  </si>
  <si>
    <t>Main Road Maujpur (Ghonda Chowk to Red Light on Road No.-66)</t>
  </si>
  <si>
    <t>Road No. 66 (Moujpur Red Light  to Gokalpuri Flyover)</t>
  </si>
  <si>
    <t>Sewadham Road ( Nand Nagri Red Light  on Road No. 63 to U.P. Border)</t>
  </si>
  <si>
    <t>Main Brahmpuri Road (Ghonda Chowk to Brahampuri Dhalav)</t>
  </si>
  <si>
    <t>Road No. 59 ( Part of Wazirabad Road) Loni Gole Chakkar to  Khajuri Chowk)</t>
  </si>
  <si>
    <t>Tanki Road (DTC Depot dividing road to Tikona park Subhash Vihar Water Tank)</t>
  </si>
  <si>
    <t>Sh. Jitender Kumar
05/EE/CRMD/M-213/2018-19</t>
  </si>
  <si>
    <t>Yamuna Vihar Road  (C-1 to C-4)</t>
  </si>
  <si>
    <t>Yamuna Vihar Road  C block Service Road (From gokalpuri Flyover to Bhajanpura Petrol Pump)</t>
  </si>
  <si>
    <t>Yamuna Vihar Dividing road (Wazirabad Road Yamuna Vihar Red Light to DTC Depot near H. No. B-5/18, Yamuna Vihar, Delhi)</t>
  </si>
  <si>
    <t>Main Road Noor –E-Illahi Road (DTC Depot Yamuna Vihar to Ghonda Chowk)</t>
  </si>
  <si>
    <t>Road No. 63 ( Part of Wazirabad Road) Bhopura Border (U.P.) to Loni Flyover near Loni Gole Chakkar</t>
  </si>
  <si>
    <t>Loni Road G.T. Road to U.P. Border (Loni gole Chakkar to U.P. Border (Loni))</t>
  </si>
  <si>
    <t>Gokulpuri Main Road  (Wazirabad Road  H. No. A-1 to  Gokulpuri  H. No. B-22)</t>
  </si>
  <si>
    <t>Bank Colony Road along western Side of Mandoli Jail Complex (Mandoli Bank Colony to Harsh Vihar Colony.)</t>
  </si>
  <si>
    <t>Shastri Park To  Khajuri Chowk</t>
  </si>
  <si>
    <t>Sh. Jitender Kumar
18/EE/CRMD/M-213/2018-19</t>
  </si>
  <si>
    <t>19.06.2018</t>
  </si>
  <si>
    <t>Gamri Road</t>
  </si>
  <si>
    <t>E.A. Road</t>
  </si>
  <si>
    <t>Seelmapur Road from Road No. 66 to Dhalav.</t>
  </si>
  <si>
    <t>G.T. Road Old Yamuna bridge to Y Point</t>
  </si>
  <si>
    <t>Zero Pusta to Bharampuri culvert</t>
  </si>
  <si>
    <t>Shahdara Circle /Shahdara Road Divn. (M-211)</t>
  </si>
  <si>
    <t>31.07.2018</t>
  </si>
  <si>
    <t>Ist Cycle to be completed by July 31, 2018</t>
  </si>
  <si>
    <t>30.08.2018</t>
  </si>
  <si>
    <t>31-07-2018</t>
  </si>
  <si>
    <t>30.07.2018</t>
  </si>
  <si>
    <t>30.06.2018</t>
  </si>
  <si>
    <t>760 cum</t>
  </si>
  <si>
    <t>1040 cum</t>
  </si>
  <si>
    <t>495 MT</t>
  </si>
  <si>
    <t>95 MT</t>
  </si>
  <si>
    <t>234.47 MT</t>
  </si>
  <si>
    <t>4300 MT</t>
  </si>
  <si>
    <t>5500MT</t>
  </si>
  <si>
    <t>DESILTING UNDER PWD MAINTENANCE OF EAST ZONE AS ON 27.07.2018</t>
  </si>
  <si>
    <t>Circle / Divn. :- East-M / East Road (M-212)</t>
  </si>
  <si>
    <t>Name of MLA :-       Sh. Manoj Kumar</t>
  </si>
  <si>
    <t>Name of Constituency :-  Kondli AC (56)</t>
  </si>
  <si>
    <t>4000 MT</t>
  </si>
  <si>
    <t>Club Avenue Marg (112)</t>
  </si>
  <si>
    <t>Road from NH-24 to DJB Office,Mayur Vihar Ph2</t>
  </si>
  <si>
    <t>Road from T-point Mayur vihar ph2 to chand Cinema crossing,kalyanvas road</t>
  </si>
  <si>
    <t>2025 M.T</t>
  </si>
  <si>
    <t>15.08.2018</t>
  </si>
  <si>
    <t>NE Circle/NE Road Divn.</t>
  </si>
  <si>
    <t>M/s Rajat  Construction Co.                                          Agmt. No. 144/EE/C&amp;ND-R/M413/2017-18</t>
  </si>
  <si>
    <t>M/s K.P. Singh &amp; Co.                                              Agmt. No. 146/EE/C&amp;ND-R/M413/2017-18</t>
  </si>
  <si>
    <t>M/s Satyam Construction Co. Agmt. No. 04/EE/C&amp;ND-R/M413/2018-19</t>
  </si>
  <si>
    <t xml:space="preserve">C&amp;ND Circle /C&amp;ND Road Divn. </t>
  </si>
  <si>
    <t>40%
This road is under Bonta hills. In first rain silt from hills entered in to drain.</t>
  </si>
  <si>
    <t xml:space="preserve">50%
The outlet is passing through University Campus. (Shri Ram College).Silt/Debris from Sudhir Bose Marg entered in drain. </t>
  </si>
  <si>
    <t>30%
Some domestic drains are connected with  storm water drain</t>
  </si>
  <si>
    <t>90%
Some domestic drains are connected with  storm water drain</t>
  </si>
  <si>
    <t>70%
Some domestic drains are connected with  storm water drain</t>
  </si>
  <si>
    <t>50%
Some domestic drains are connected with  storm water drain</t>
  </si>
  <si>
    <t>60%
Some domestic drains are connected with  storm water drain.Commercial area wendors had semi permanent structure  over manholes. For Food aritcles storm water drain is used as sewer line.</t>
  </si>
  <si>
    <t>90%
Ramps are constructed over manholes and the-bazari shops are over manholes.</t>
  </si>
  <si>
    <t>90%
Some domestic drains are connected with  storm water drain. Waste of cattles thrown in to and washing of cattle was done on road daily.</t>
  </si>
  <si>
    <t>30%
Some domestic drains are connected with  storm water drainCommercial area wendors had semi permanent structure  over manholes. For Food aritcles storm water drain is used as sewer line.</t>
  </si>
  <si>
    <t>90%
Some domestic drains are connected with  storm water drain. Commercial area wendors had semi permanent structure  over manholes. For Food aritcles storm water drain is used as sewer line.</t>
  </si>
  <si>
    <t>90%
Commercial area wendors had semi permanent structure  over manholes. For Food aritcles storm water drain is used as sewer line.</t>
  </si>
  <si>
    <t>80%
Garreges are permitted on road side shopes washing of vehicles are done on footpath.</t>
  </si>
  <si>
    <t>0%
Commercial area wendors had semi permanent structure  over manholes. For Food aritcles storm water drain is used as sewer line</t>
  </si>
  <si>
    <t>90%
Some domestic drains are connected with  storm water drain.</t>
  </si>
  <si>
    <t>14.05.2018</t>
  </si>
  <si>
    <t>19-06-2018</t>
  </si>
  <si>
    <t>Vallabacharya marg</t>
  </si>
  <si>
    <t>Project Circle</t>
  </si>
  <si>
    <t xml:space="preserve">SRD-II Divn. </t>
  </si>
  <si>
    <t>SRD-I Divn.</t>
  </si>
  <si>
    <t>15.08.2018
(Desilted drains again filled up due to regular coming of cow-dung (Gobar), silt and floating materials from EDMC internal drains to PWD drains. Result desilted drain again filled up with silt etc. Will takeup again in Second Cycle.)</t>
  </si>
  <si>
    <t>Er.Suresh Pal
(Mob. 9871997722)
AE
Er. Haider Rizwi
( Mob. No. 8384011059)</t>
  </si>
  <si>
    <t xml:space="preserve">
AE
Er. Ram Sagar Mishra 
(Mob. No. 9891598094)</t>
  </si>
  <si>
    <t>-do-
1. On Gandhi Vihar A&amp;C Block Outram Lane and Parmanand Colony road there is mass encroachment in form of Ramp/Steps/Berms over the drain maintained by PWD, due to the reason drains can be opened partially, creating a lot of difficults for desilting.
2. The houses/ shops/commercial complex waste water lines, sewer lines of there roads are connected to storm water drain maintained by PWD causing over flowing even in dry time.</t>
  </si>
  <si>
    <t xml:space="preserve">
11500
</t>
  </si>
  <si>
    <t xml:space="preserve"> Er. Prakash Rawat   Mobile no- 9446515711</t>
  </si>
  <si>
    <t xml:space="preserve">(i) Work rescinded vide letter No. 3672 dated 18.07.2018. Balance work tender to be opened on 30.07.2018
 Er. Prakash Rawat   Mobile no- 9446515711
</t>
  </si>
  <si>
    <t>(ii) Work rescinded vide letter No. 3673 dated 18.07.2018. Balance work tender to be opened on 30.07.2018
 Er. Prakash Rawat   Mobile no- 9446515711</t>
  </si>
  <si>
    <t xml:space="preserve"> Er. Prakash Rawat   
Mobile no- 9446515711</t>
  </si>
  <si>
    <t>450 MT</t>
  </si>
  <si>
    <t>675 MT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</si>
</sst>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\ &quot;(Both Side)&quot;"/>
    <numFmt numFmtId="166" formatCode="0.00\ &quot;MT&quot;"/>
    <numFmt numFmtId="167" formatCode="0.00\ &quot;M.T.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.5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2"/>
      <name val="Arial"/>
      <family val="2"/>
    </font>
    <font>
      <sz val="11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8">
    <xf numFmtId="0" fontId="0" fillId="0" borderId="0" xfId="0"/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justify" vertical="top" wrapText="1"/>
    </xf>
    <xf numFmtId="2" fontId="5" fillId="2" borderId="1" xfId="1" applyNumberFormat="1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2" fontId="7" fillId="2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horizontal="justify" vertical="top" wrapText="1"/>
    </xf>
    <xf numFmtId="0" fontId="7" fillId="2" borderId="1" xfId="2" applyFont="1" applyFill="1" applyBorder="1" applyAlignment="1">
      <alignment horizontal="left" vertical="top" wrapText="1"/>
    </xf>
    <xf numFmtId="2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top" wrapText="1"/>
    </xf>
    <xf numFmtId="164" fontId="7" fillId="2" borderId="1" xfId="2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/>
    </xf>
    <xf numFmtId="164" fontId="5" fillId="2" borderId="1" xfId="1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/>
    <xf numFmtId="164" fontId="5" fillId="0" borderId="1" xfId="1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/>
    </xf>
    <xf numFmtId="9" fontId="7" fillId="2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9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10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15" fillId="0" borderId="0" xfId="0" applyFont="1" applyAlignment="1">
      <alignment vertical="top"/>
    </xf>
    <xf numFmtId="0" fontId="13" fillId="0" borderId="0" xfId="0" applyFont="1" applyFill="1" applyAlignment="1">
      <alignment vertical="top"/>
    </xf>
    <xf numFmtId="2" fontId="13" fillId="0" borderId="0" xfId="0" applyNumberFormat="1" applyFont="1" applyFill="1" applyAlignment="1">
      <alignment vertical="top"/>
    </xf>
    <xf numFmtId="0" fontId="16" fillId="0" borderId="0" xfId="0" applyFont="1"/>
    <xf numFmtId="9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vertical="top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5" fillId="2" borderId="1" xfId="0" quotePrefix="1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8" fillId="2" borderId="1" xfId="2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center" vertical="center"/>
    </xf>
    <xf numFmtId="0" fontId="5" fillId="2" borderId="1" xfId="1" quotePrefix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Border="1" applyAlignment="1">
      <alignment horizontal="center" vertical="center" wrapText="1"/>
    </xf>
    <xf numFmtId="2" fontId="5" fillId="2" borderId="1" xfId="0" quotePrefix="1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/>
    </xf>
    <xf numFmtId="0" fontId="7" fillId="0" borderId="1" xfId="0" quotePrefix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1" fontId="5" fillId="0" borderId="1" xfId="0" quotePrefix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74" name="TextBox 73"/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5" name="TextBox 74"/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76" name="TextBox 75"/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7" name="TextBox 76"/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78" name="TextBox 77"/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9" name="TextBox 78"/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80" name="TextBox 79"/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81" name="TextBox 80"/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62" name="TextBox 161"/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3" name="TextBox 162"/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64" name="TextBox 163"/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5" name="TextBox 164"/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66" name="TextBox 165"/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7" name="TextBox 166"/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68" name="TextBox 167"/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69" name="TextBox 168"/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6930" cy="283457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1888191" y="606742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68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400-000096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400-000097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400-0000B5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00000000-0008-0000-0400-0000B7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400-0000B8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83457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1794062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1755962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1878666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347</xdr:row>
      <xdr:rowOff>0</xdr:rowOff>
    </xdr:from>
    <xdr:ext cx="184731" cy="283457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2412066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35487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1794062" y="60674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35487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400-0000C4000000}"/>
            </a:ext>
          </a:extLst>
        </xdr:cNvPr>
        <xdr:cNvSpPr txBox="1"/>
      </xdr:nvSpPr>
      <xdr:spPr>
        <a:xfrm>
          <a:off x="1878666" y="60674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35487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400-0000C5000000}"/>
            </a:ext>
          </a:extLst>
        </xdr:cNvPr>
        <xdr:cNvSpPr txBox="1"/>
      </xdr:nvSpPr>
      <xdr:spPr>
        <a:xfrm>
          <a:off x="1765487" y="60674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35487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400-0000C6000000}"/>
            </a:ext>
          </a:extLst>
        </xdr:cNvPr>
        <xdr:cNvSpPr txBox="1"/>
      </xdr:nvSpPr>
      <xdr:spPr>
        <a:xfrm>
          <a:off x="1878666" y="60674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0" cy="235487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400-0000C7000000}"/>
            </a:ext>
          </a:extLst>
        </xdr:cNvPr>
        <xdr:cNvSpPr txBox="1"/>
      </xdr:nvSpPr>
      <xdr:spPr>
        <a:xfrm>
          <a:off x="1755962" y="60674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35487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400-0000C8000000}"/>
            </a:ext>
          </a:extLst>
        </xdr:cNvPr>
        <xdr:cNvSpPr txBox="1"/>
      </xdr:nvSpPr>
      <xdr:spPr>
        <a:xfrm>
          <a:off x="1878666" y="60674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35487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400-0000C9000000}"/>
            </a:ext>
          </a:extLst>
        </xdr:cNvPr>
        <xdr:cNvSpPr txBox="1"/>
      </xdr:nvSpPr>
      <xdr:spPr>
        <a:xfrm>
          <a:off x="1765487" y="60674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35487"/>
    <xdr:sp macro="" textlink="">
      <xdr:nvSpPr>
        <xdr:cNvPr id="369" name="TextBox 368">
          <a:extLst>
            <a:ext uri="{FF2B5EF4-FFF2-40B4-BE49-F238E27FC236}">
              <a16:creationId xmlns="" xmlns:a16="http://schemas.microsoft.com/office/drawing/2014/main" id="{00000000-0008-0000-0400-0000CA000000}"/>
            </a:ext>
          </a:extLst>
        </xdr:cNvPr>
        <xdr:cNvSpPr txBox="1"/>
      </xdr:nvSpPr>
      <xdr:spPr>
        <a:xfrm>
          <a:off x="1888191" y="60674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27778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400-0000CB000000}"/>
            </a:ext>
          </a:extLst>
        </xdr:cNvPr>
        <xdr:cNvSpPr txBox="1"/>
      </xdr:nvSpPr>
      <xdr:spPr>
        <a:xfrm>
          <a:off x="1794062" y="60674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27778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400-0000CC000000}"/>
            </a:ext>
          </a:extLst>
        </xdr:cNvPr>
        <xdr:cNvSpPr txBox="1"/>
      </xdr:nvSpPr>
      <xdr:spPr>
        <a:xfrm>
          <a:off x="1878666" y="60674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27778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400-0000CD000000}"/>
            </a:ext>
          </a:extLst>
        </xdr:cNvPr>
        <xdr:cNvSpPr txBox="1"/>
      </xdr:nvSpPr>
      <xdr:spPr>
        <a:xfrm>
          <a:off x="1765487" y="60674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27778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400-0000CE000000}"/>
            </a:ext>
          </a:extLst>
        </xdr:cNvPr>
        <xdr:cNvSpPr txBox="1"/>
      </xdr:nvSpPr>
      <xdr:spPr>
        <a:xfrm>
          <a:off x="1878666" y="60674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0" cy="227778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400-0000CF000000}"/>
            </a:ext>
          </a:extLst>
        </xdr:cNvPr>
        <xdr:cNvSpPr txBox="1"/>
      </xdr:nvSpPr>
      <xdr:spPr>
        <a:xfrm>
          <a:off x="1755962" y="60674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27778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400-0000D0000000}"/>
            </a:ext>
          </a:extLst>
        </xdr:cNvPr>
        <xdr:cNvSpPr txBox="1"/>
      </xdr:nvSpPr>
      <xdr:spPr>
        <a:xfrm>
          <a:off x="1878666" y="60674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27778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400-0000D1000000}"/>
            </a:ext>
          </a:extLst>
        </xdr:cNvPr>
        <xdr:cNvSpPr txBox="1"/>
      </xdr:nvSpPr>
      <xdr:spPr>
        <a:xfrm>
          <a:off x="1765487" y="60674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27778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400-0000D2000000}"/>
            </a:ext>
          </a:extLst>
        </xdr:cNvPr>
        <xdr:cNvSpPr txBox="1"/>
      </xdr:nvSpPr>
      <xdr:spPr>
        <a:xfrm>
          <a:off x="1888191" y="60674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36214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400-0000D3000000}"/>
            </a:ext>
          </a:extLst>
        </xdr:cNvPr>
        <xdr:cNvSpPr txBox="1"/>
      </xdr:nvSpPr>
      <xdr:spPr>
        <a:xfrm>
          <a:off x="1794062" y="60674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36214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400-0000D4000000}"/>
            </a:ext>
          </a:extLst>
        </xdr:cNvPr>
        <xdr:cNvSpPr txBox="1"/>
      </xdr:nvSpPr>
      <xdr:spPr>
        <a:xfrm>
          <a:off x="1878666" y="60674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36214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400-0000D5000000}"/>
            </a:ext>
          </a:extLst>
        </xdr:cNvPr>
        <xdr:cNvSpPr txBox="1"/>
      </xdr:nvSpPr>
      <xdr:spPr>
        <a:xfrm>
          <a:off x="1765487" y="60674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36214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400-0000D6000000}"/>
            </a:ext>
          </a:extLst>
        </xdr:cNvPr>
        <xdr:cNvSpPr txBox="1"/>
      </xdr:nvSpPr>
      <xdr:spPr>
        <a:xfrm>
          <a:off x="1878666" y="60674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0" cy="236214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400-0000D7000000}"/>
            </a:ext>
          </a:extLst>
        </xdr:cNvPr>
        <xdr:cNvSpPr txBox="1"/>
      </xdr:nvSpPr>
      <xdr:spPr>
        <a:xfrm>
          <a:off x="1755962" y="60674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36214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400-0000D8000000}"/>
            </a:ext>
          </a:extLst>
        </xdr:cNvPr>
        <xdr:cNvSpPr txBox="1"/>
      </xdr:nvSpPr>
      <xdr:spPr>
        <a:xfrm>
          <a:off x="1878666" y="60674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36214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400-0000D9000000}"/>
            </a:ext>
          </a:extLst>
        </xdr:cNvPr>
        <xdr:cNvSpPr txBox="1"/>
      </xdr:nvSpPr>
      <xdr:spPr>
        <a:xfrm>
          <a:off x="1765487" y="60674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36214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400-0000DA000000}"/>
            </a:ext>
          </a:extLst>
        </xdr:cNvPr>
        <xdr:cNvSpPr txBox="1"/>
      </xdr:nvSpPr>
      <xdr:spPr>
        <a:xfrm>
          <a:off x="1888191" y="60674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37269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400-0000DB000000}"/>
            </a:ext>
          </a:extLst>
        </xdr:cNvPr>
        <xdr:cNvSpPr txBox="1"/>
      </xdr:nvSpPr>
      <xdr:spPr>
        <a:xfrm>
          <a:off x="1794062" y="60674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37269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400-0000DC000000}"/>
            </a:ext>
          </a:extLst>
        </xdr:cNvPr>
        <xdr:cNvSpPr txBox="1"/>
      </xdr:nvSpPr>
      <xdr:spPr>
        <a:xfrm>
          <a:off x="1878666" y="60674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37269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400-0000DD000000}"/>
            </a:ext>
          </a:extLst>
        </xdr:cNvPr>
        <xdr:cNvSpPr txBox="1"/>
      </xdr:nvSpPr>
      <xdr:spPr>
        <a:xfrm>
          <a:off x="1765487" y="60674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37269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400-0000DE000000}"/>
            </a:ext>
          </a:extLst>
        </xdr:cNvPr>
        <xdr:cNvSpPr txBox="1"/>
      </xdr:nvSpPr>
      <xdr:spPr>
        <a:xfrm>
          <a:off x="1878666" y="60674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0" cy="237269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400-0000DF000000}"/>
            </a:ext>
          </a:extLst>
        </xdr:cNvPr>
        <xdr:cNvSpPr txBox="1"/>
      </xdr:nvSpPr>
      <xdr:spPr>
        <a:xfrm>
          <a:off x="1755962" y="60674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37269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00000000-0008-0000-0400-0000E0000000}"/>
            </a:ext>
          </a:extLst>
        </xdr:cNvPr>
        <xdr:cNvSpPr txBox="1"/>
      </xdr:nvSpPr>
      <xdr:spPr>
        <a:xfrm>
          <a:off x="1878666" y="60674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37269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400-0000E1000000}"/>
            </a:ext>
          </a:extLst>
        </xdr:cNvPr>
        <xdr:cNvSpPr txBox="1"/>
      </xdr:nvSpPr>
      <xdr:spPr>
        <a:xfrm>
          <a:off x="1765487" y="60674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37269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400-0000E2000000}"/>
            </a:ext>
          </a:extLst>
        </xdr:cNvPr>
        <xdr:cNvSpPr txBox="1"/>
      </xdr:nvSpPr>
      <xdr:spPr>
        <a:xfrm>
          <a:off x="1888191" y="60674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26765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400-0000E3000000}"/>
            </a:ext>
          </a:extLst>
        </xdr:cNvPr>
        <xdr:cNvSpPr txBox="1"/>
      </xdr:nvSpPr>
      <xdr:spPr>
        <a:xfrm>
          <a:off x="1794062" y="60674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26765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400-0000E4000000}"/>
            </a:ext>
          </a:extLst>
        </xdr:cNvPr>
        <xdr:cNvSpPr txBox="1"/>
      </xdr:nvSpPr>
      <xdr:spPr>
        <a:xfrm>
          <a:off x="1878666" y="60674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26765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400-0000E5000000}"/>
            </a:ext>
          </a:extLst>
        </xdr:cNvPr>
        <xdr:cNvSpPr txBox="1"/>
      </xdr:nvSpPr>
      <xdr:spPr>
        <a:xfrm>
          <a:off x="1765487" y="60674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26765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400-0000E6000000}"/>
            </a:ext>
          </a:extLst>
        </xdr:cNvPr>
        <xdr:cNvSpPr txBox="1"/>
      </xdr:nvSpPr>
      <xdr:spPr>
        <a:xfrm>
          <a:off x="1878666" y="60674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0" cy="226765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400-0000E7000000}"/>
            </a:ext>
          </a:extLst>
        </xdr:cNvPr>
        <xdr:cNvSpPr txBox="1"/>
      </xdr:nvSpPr>
      <xdr:spPr>
        <a:xfrm>
          <a:off x="1755962" y="60674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26765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00000000-0008-0000-0400-0000E8000000}"/>
            </a:ext>
          </a:extLst>
        </xdr:cNvPr>
        <xdr:cNvSpPr txBox="1"/>
      </xdr:nvSpPr>
      <xdr:spPr>
        <a:xfrm>
          <a:off x="1878666" y="60674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26765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400-0000E9000000}"/>
            </a:ext>
          </a:extLst>
        </xdr:cNvPr>
        <xdr:cNvSpPr txBox="1"/>
      </xdr:nvSpPr>
      <xdr:spPr>
        <a:xfrm>
          <a:off x="1765487" y="60674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26765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400-0000EA000000}"/>
            </a:ext>
          </a:extLst>
        </xdr:cNvPr>
        <xdr:cNvSpPr txBox="1"/>
      </xdr:nvSpPr>
      <xdr:spPr>
        <a:xfrm>
          <a:off x="1888191" y="60674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347</xdr:row>
      <xdr:rowOff>0</xdr:rowOff>
    </xdr:from>
    <xdr:ext cx="184731" cy="226765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400-0000EB000000}"/>
            </a:ext>
          </a:extLst>
        </xdr:cNvPr>
        <xdr:cNvSpPr txBox="1"/>
      </xdr:nvSpPr>
      <xdr:spPr>
        <a:xfrm>
          <a:off x="1794062" y="60674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26765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400-0000EC000000}"/>
            </a:ext>
          </a:extLst>
        </xdr:cNvPr>
        <xdr:cNvSpPr txBox="1"/>
      </xdr:nvSpPr>
      <xdr:spPr>
        <a:xfrm>
          <a:off x="1878666" y="60674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26765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00000000-0008-0000-0400-0000ED000000}"/>
            </a:ext>
          </a:extLst>
        </xdr:cNvPr>
        <xdr:cNvSpPr txBox="1"/>
      </xdr:nvSpPr>
      <xdr:spPr>
        <a:xfrm>
          <a:off x="1765487" y="60674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26765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400-0000EE000000}"/>
            </a:ext>
          </a:extLst>
        </xdr:cNvPr>
        <xdr:cNvSpPr txBox="1"/>
      </xdr:nvSpPr>
      <xdr:spPr>
        <a:xfrm>
          <a:off x="1878666" y="60674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347</xdr:row>
      <xdr:rowOff>0</xdr:rowOff>
    </xdr:from>
    <xdr:ext cx="184730" cy="226765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400-0000EF000000}"/>
            </a:ext>
          </a:extLst>
        </xdr:cNvPr>
        <xdr:cNvSpPr txBox="1"/>
      </xdr:nvSpPr>
      <xdr:spPr>
        <a:xfrm>
          <a:off x="1755962" y="60674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347</xdr:row>
      <xdr:rowOff>0</xdr:rowOff>
    </xdr:from>
    <xdr:ext cx="184730" cy="226765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400-0000F0000000}"/>
            </a:ext>
          </a:extLst>
        </xdr:cNvPr>
        <xdr:cNvSpPr txBox="1"/>
      </xdr:nvSpPr>
      <xdr:spPr>
        <a:xfrm>
          <a:off x="1878666" y="60674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26765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00000000-0008-0000-0400-0000F1000000}"/>
            </a:ext>
          </a:extLst>
        </xdr:cNvPr>
        <xdr:cNvSpPr txBox="1"/>
      </xdr:nvSpPr>
      <xdr:spPr>
        <a:xfrm>
          <a:off x="1765487" y="60674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26765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00000000-0008-0000-0400-0000F2000000}"/>
            </a:ext>
          </a:extLst>
        </xdr:cNvPr>
        <xdr:cNvSpPr txBox="1"/>
      </xdr:nvSpPr>
      <xdr:spPr>
        <a:xfrm>
          <a:off x="1888191" y="60674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00000000-0008-0000-0400-0000F300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400-0000F400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400-0000F500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400-0000F600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400-0000F700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400-0000F800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400-0000F9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400-0000FA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400-0000FB00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00000000-0008-0000-0400-0000FC00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400-0000FD00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400-0000FE00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400-0000FF00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400-000000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0000000-0008-0000-0400-000001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00000000-0008-0000-0400-000002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400-000003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00000000-0008-0000-0400-000004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400-000005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00000000-0008-0000-0400-000006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400-000007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400-000008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400-000009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400-00000A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400-00000B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00000000-0008-0000-0400-00000C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400-00000D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400-00000E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00000000-0008-0000-0400-00000F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400-000010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0000000-0008-0000-0400-000011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400-000012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400-000013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00000000-0008-0000-0400-000014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400-000015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00000000-0008-0000-0400-000016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400-000017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400-000018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0000000-0008-0000-0400-000019010000}"/>
            </a:ext>
          </a:extLst>
        </xdr:cNvPr>
        <xdr:cNvSpPr txBox="1"/>
      </xdr:nvSpPr>
      <xdr:spPr>
        <a:xfrm>
          <a:off x="1888191" y="60674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400-00001A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00000000-0008-0000-0400-00001B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00000000-0008-0000-0400-00001C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00000000-0008-0000-0400-00001D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400-00001E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00000000-0008-0000-0400-00001F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00000000-0008-0000-0400-000020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400-000021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00000000-0008-0000-0400-000022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00000000-0008-0000-0400-000023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00000000-0008-0000-0400-000024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00000000-0008-0000-0400-000025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400-000026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00000000-0008-0000-0400-000027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00000000-0008-0000-0400-000028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00000000-0008-0000-0400-000029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00000000-0008-0000-0400-00002A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00000000-0008-0000-0400-00002B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67" name="TextBox 466">
          <a:extLst>
            <a:ext uri="{FF2B5EF4-FFF2-40B4-BE49-F238E27FC236}">
              <a16:creationId xmlns="" xmlns:a16="http://schemas.microsoft.com/office/drawing/2014/main" id="{00000000-0008-0000-0400-00002C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00000000-0008-0000-0400-00002D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00000000-0008-0000-0400-00002E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00000000-0008-0000-0400-00002F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00000000-0008-0000-0400-000030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00000000-0008-0000-0400-000031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00000000-0008-0000-0400-000032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00000000-0008-0000-0400-000033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00000000-0008-0000-0400-000034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76" name="TextBox 475">
          <a:extLst>
            <a:ext uri="{FF2B5EF4-FFF2-40B4-BE49-F238E27FC236}">
              <a16:creationId xmlns="" xmlns:a16="http://schemas.microsoft.com/office/drawing/2014/main" id="{00000000-0008-0000-0400-000035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77" name="TextBox 476">
          <a:extLst>
            <a:ext uri="{FF2B5EF4-FFF2-40B4-BE49-F238E27FC236}">
              <a16:creationId xmlns="" xmlns:a16="http://schemas.microsoft.com/office/drawing/2014/main" id="{00000000-0008-0000-0400-000036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0000000-0008-0000-0400-000037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00000000-0008-0000-0400-000038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00000000-0008-0000-0400-000039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400-00003A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00000000-0008-0000-0400-00003B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00000000-0008-0000-0400-00003C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00000000-0008-0000-0400-00003D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00000000-0008-0000-0400-00003E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86" name="TextBox 485">
          <a:extLst>
            <a:ext uri="{FF2B5EF4-FFF2-40B4-BE49-F238E27FC236}">
              <a16:creationId xmlns="" xmlns:a16="http://schemas.microsoft.com/office/drawing/2014/main" id="{00000000-0008-0000-0400-00003F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00000000-0008-0000-0400-000040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00000000-0008-0000-0400-000041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00000000-0008-0000-0400-000042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0000000-0008-0000-0400-000043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00000000-0008-0000-0400-000044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00000000-0008-0000-0400-000045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00000000-0008-0000-0400-000046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00000000-0008-0000-0400-000047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00000000-0008-0000-0400-000048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00000000-0008-0000-0400-000049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400-00004A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00000000-0008-0000-0400-00004B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00000000-0008-0000-0400-00004C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00000000-0008-0000-0400-00004D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501" name="TextBox 500">
          <a:extLst>
            <a:ext uri="{FF2B5EF4-FFF2-40B4-BE49-F238E27FC236}">
              <a16:creationId xmlns="" xmlns:a16="http://schemas.microsoft.com/office/drawing/2014/main" id="{00000000-0008-0000-0400-00004E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00000000-0008-0000-0400-00004F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00000000-0008-0000-0400-000050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00000000-0008-0000-0400-000051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505" name="TextBox 504">
          <a:extLst>
            <a:ext uri="{FF2B5EF4-FFF2-40B4-BE49-F238E27FC236}">
              <a16:creationId xmlns="" xmlns:a16="http://schemas.microsoft.com/office/drawing/2014/main" id="{00000000-0008-0000-0400-000052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00000000-0008-0000-0400-000053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00000000-0008-0000-0400-000054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00000000-0008-0000-0400-000055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00000000-0008-0000-0400-000056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00000000-0008-0000-0400-000057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00000000-0008-0000-0400-000058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00000000-0008-0000-0400-000059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00000000-0008-0000-0400-00005A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00000000-0008-0000-0400-00005B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515" name="TextBox 514">
          <a:extLst>
            <a:ext uri="{FF2B5EF4-FFF2-40B4-BE49-F238E27FC236}">
              <a16:creationId xmlns="" xmlns:a16="http://schemas.microsoft.com/office/drawing/2014/main" id="{00000000-0008-0000-0400-00005C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00000000-0008-0000-0400-00005D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00000000-0008-0000-0400-00005E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00000000-0008-0000-0400-00005F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00000000-0008-0000-0400-000060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520" name="TextBox 519">
          <a:extLst>
            <a:ext uri="{FF2B5EF4-FFF2-40B4-BE49-F238E27FC236}">
              <a16:creationId xmlns="" xmlns:a16="http://schemas.microsoft.com/office/drawing/2014/main" id="{00000000-0008-0000-0400-000061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000000-0008-0000-0400-000062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00000000-0008-0000-0400-000063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523" name="TextBox 522">
          <a:extLst>
            <a:ext uri="{FF2B5EF4-FFF2-40B4-BE49-F238E27FC236}">
              <a16:creationId xmlns="" xmlns:a16="http://schemas.microsoft.com/office/drawing/2014/main" id="{00000000-0008-0000-0400-000064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24" name="TextBox 523">
          <a:extLst>
            <a:ext uri="{FF2B5EF4-FFF2-40B4-BE49-F238E27FC236}">
              <a16:creationId xmlns="" xmlns:a16="http://schemas.microsoft.com/office/drawing/2014/main" id="{00000000-0008-0000-0400-000065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525" name="TextBox 524">
          <a:extLst>
            <a:ext uri="{FF2B5EF4-FFF2-40B4-BE49-F238E27FC236}">
              <a16:creationId xmlns="" xmlns:a16="http://schemas.microsoft.com/office/drawing/2014/main" id="{00000000-0008-0000-0400-000066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00000000-0008-0000-0400-000067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00000000-0008-0000-0400-000068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00000000-0008-0000-0400-000069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00000000-0008-0000-0400-00006A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30" name="TextBox 529">
          <a:extLst>
            <a:ext uri="{FF2B5EF4-FFF2-40B4-BE49-F238E27FC236}">
              <a16:creationId xmlns="" xmlns:a16="http://schemas.microsoft.com/office/drawing/2014/main" id="{00000000-0008-0000-0400-00006B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531" name="TextBox 530">
          <a:extLst>
            <a:ext uri="{FF2B5EF4-FFF2-40B4-BE49-F238E27FC236}">
              <a16:creationId xmlns="" xmlns:a16="http://schemas.microsoft.com/office/drawing/2014/main" id="{00000000-0008-0000-0400-00006C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00000000-0008-0000-0400-00006D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533" name="TextBox 532">
          <a:extLst>
            <a:ext uri="{FF2B5EF4-FFF2-40B4-BE49-F238E27FC236}">
              <a16:creationId xmlns="" xmlns:a16="http://schemas.microsoft.com/office/drawing/2014/main" id="{00000000-0008-0000-0400-00006E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34" name="TextBox 533">
          <a:extLst>
            <a:ext uri="{FF2B5EF4-FFF2-40B4-BE49-F238E27FC236}">
              <a16:creationId xmlns="" xmlns:a16="http://schemas.microsoft.com/office/drawing/2014/main" id="{00000000-0008-0000-0400-00006F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00000000-0008-0000-0400-000070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00000000-0008-0000-0400-000071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00000000-0008-0000-0400-000072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00000000-0008-0000-0400-000073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539" name="TextBox 538">
          <a:extLst>
            <a:ext uri="{FF2B5EF4-FFF2-40B4-BE49-F238E27FC236}">
              <a16:creationId xmlns="" xmlns:a16="http://schemas.microsoft.com/office/drawing/2014/main" id="{00000000-0008-0000-0400-000074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00000000-0008-0000-0400-000075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00000000-0008-0000-0400-000076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42" name="TextBox 541">
          <a:extLst>
            <a:ext uri="{FF2B5EF4-FFF2-40B4-BE49-F238E27FC236}">
              <a16:creationId xmlns="" xmlns:a16="http://schemas.microsoft.com/office/drawing/2014/main" id="{00000000-0008-0000-0400-000077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543" name="TextBox 542">
          <a:extLst>
            <a:ext uri="{FF2B5EF4-FFF2-40B4-BE49-F238E27FC236}">
              <a16:creationId xmlns="" xmlns:a16="http://schemas.microsoft.com/office/drawing/2014/main" id="{00000000-0008-0000-0400-000078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544" name="TextBox 543">
          <a:extLst>
            <a:ext uri="{FF2B5EF4-FFF2-40B4-BE49-F238E27FC236}">
              <a16:creationId xmlns="" xmlns:a16="http://schemas.microsoft.com/office/drawing/2014/main" id="{00000000-0008-0000-0400-000079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00000000-0008-0000-0400-00007A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00000000-0008-0000-0400-00007B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547" name="TextBox 546">
          <a:extLst>
            <a:ext uri="{FF2B5EF4-FFF2-40B4-BE49-F238E27FC236}">
              <a16:creationId xmlns="" xmlns:a16="http://schemas.microsoft.com/office/drawing/2014/main" id="{00000000-0008-0000-0400-00007C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48" name="TextBox 547">
          <a:extLst>
            <a:ext uri="{FF2B5EF4-FFF2-40B4-BE49-F238E27FC236}">
              <a16:creationId xmlns="" xmlns:a16="http://schemas.microsoft.com/office/drawing/2014/main" id="{00000000-0008-0000-0400-00007D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549" name="TextBox 548">
          <a:extLst>
            <a:ext uri="{FF2B5EF4-FFF2-40B4-BE49-F238E27FC236}">
              <a16:creationId xmlns="" xmlns:a16="http://schemas.microsoft.com/office/drawing/2014/main" id="{00000000-0008-0000-0400-00007E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50" name="TextBox 549">
          <a:extLst>
            <a:ext uri="{FF2B5EF4-FFF2-40B4-BE49-F238E27FC236}">
              <a16:creationId xmlns="" xmlns:a16="http://schemas.microsoft.com/office/drawing/2014/main" id="{00000000-0008-0000-0400-00007F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00000000-0008-0000-0400-000080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00000000-0008-0000-0400-000081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553" name="TextBox 552">
          <a:extLst>
            <a:ext uri="{FF2B5EF4-FFF2-40B4-BE49-F238E27FC236}">
              <a16:creationId xmlns="" xmlns:a16="http://schemas.microsoft.com/office/drawing/2014/main" id="{00000000-0008-0000-0400-000082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00000000-0008-0000-0400-000083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555" name="TextBox 554">
          <a:extLst>
            <a:ext uri="{FF2B5EF4-FFF2-40B4-BE49-F238E27FC236}">
              <a16:creationId xmlns="" xmlns:a16="http://schemas.microsoft.com/office/drawing/2014/main" id="{00000000-0008-0000-0400-000084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00000000-0008-0000-0400-000085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00000000-0008-0000-0400-000086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58" name="TextBox 557">
          <a:extLst>
            <a:ext uri="{FF2B5EF4-FFF2-40B4-BE49-F238E27FC236}">
              <a16:creationId xmlns="" xmlns:a16="http://schemas.microsoft.com/office/drawing/2014/main" id="{00000000-0008-0000-0400-000087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00000000-0008-0000-0400-000088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00000000-0008-0000-0400-000089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561" name="TextBox 560">
          <a:extLst>
            <a:ext uri="{FF2B5EF4-FFF2-40B4-BE49-F238E27FC236}">
              <a16:creationId xmlns="" xmlns:a16="http://schemas.microsoft.com/office/drawing/2014/main" id="{00000000-0008-0000-0400-00008A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62" name="TextBox 561">
          <a:extLst>
            <a:ext uri="{FF2B5EF4-FFF2-40B4-BE49-F238E27FC236}">
              <a16:creationId xmlns="" xmlns:a16="http://schemas.microsoft.com/office/drawing/2014/main" id="{00000000-0008-0000-0400-00008B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563" name="TextBox 562">
          <a:extLst>
            <a:ext uri="{FF2B5EF4-FFF2-40B4-BE49-F238E27FC236}">
              <a16:creationId xmlns="" xmlns:a16="http://schemas.microsoft.com/office/drawing/2014/main" id="{00000000-0008-0000-0400-00008C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00000000-0008-0000-0400-00008D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00000000-0008-0000-0400-00008E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66" name="TextBox 565">
          <a:extLst>
            <a:ext uri="{FF2B5EF4-FFF2-40B4-BE49-F238E27FC236}">
              <a16:creationId xmlns="" xmlns:a16="http://schemas.microsoft.com/office/drawing/2014/main" id="{00000000-0008-0000-0400-00008F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567" name="TextBox 566">
          <a:extLst>
            <a:ext uri="{FF2B5EF4-FFF2-40B4-BE49-F238E27FC236}">
              <a16:creationId xmlns="" xmlns:a16="http://schemas.microsoft.com/office/drawing/2014/main" id="{00000000-0008-0000-0400-000090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568" name="TextBox 567">
          <a:extLst>
            <a:ext uri="{FF2B5EF4-FFF2-40B4-BE49-F238E27FC236}">
              <a16:creationId xmlns="" xmlns:a16="http://schemas.microsoft.com/office/drawing/2014/main" id="{00000000-0008-0000-0400-000091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569" name="TextBox 568">
          <a:extLst>
            <a:ext uri="{FF2B5EF4-FFF2-40B4-BE49-F238E27FC236}">
              <a16:creationId xmlns="" xmlns:a16="http://schemas.microsoft.com/office/drawing/2014/main" id="{00000000-0008-0000-0400-000092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00000000-0008-0000-0400-000093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00000000-0008-0000-0400-000094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72" name="TextBox 571">
          <a:extLst>
            <a:ext uri="{FF2B5EF4-FFF2-40B4-BE49-F238E27FC236}">
              <a16:creationId xmlns="" xmlns:a16="http://schemas.microsoft.com/office/drawing/2014/main" id="{00000000-0008-0000-0400-000095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00000000-0008-0000-0400-000096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00000000-0008-0000-0400-000097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575" name="TextBox 574">
          <a:extLst>
            <a:ext uri="{FF2B5EF4-FFF2-40B4-BE49-F238E27FC236}">
              <a16:creationId xmlns="" xmlns:a16="http://schemas.microsoft.com/office/drawing/2014/main" id="{00000000-0008-0000-0400-000098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00000000-0008-0000-0400-000099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577" name="TextBox 576">
          <a:extLst>
            <a:ext uri="{FF2B5EF4-FFF2-40B4-BE49-F238E27FC236}">
              <a16:creationId xmlns="" xmlns:a16="http://schemas.microsoft.com/office/drawing/2014/main" id="{00000000-0008-0000-0400-00009A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00000000-0008-0000-0400-00009B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00000000-0008-0000-0400-00009C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80" name="TextBox 579">
          <a:extLst>
            <a:ext uri="{FF2B5EF4-FFF2-40B4-BE49-F238E27FC236}">
              <a16:creationId xmlns="" xmlns:a16="http://schemas.microsoft.com/office/drawing/2014/main" id="{00000000-0008-0000-0400-00009D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581" name="TextBox 580">
          <a:extLst>
            <a:ext uri="{FF2B5EF4-FFF2-40B4-BE49-F238E27FC236}">
              <a16:creationId xmlns="" xmlns:a16="http://schemas.microsoft.com/office/drawing/2014/main" id="{00000000-0008-0000-0400-00009E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82" name="TextBox 581">
          <a:extLst>
            <a:ext uri="{FF2B5EF4-FFF2-40B4-BE49-F238E27FC236}">
              <a16:creationId xmlns="" xmlns:a16="http://schemas.microsoft.com/office/drawing/2014/main" id="{00000000-0008-0000-0400-00009F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00000000-0008-0000-0400-0000A0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00000000-0008-0000-0400-0000A1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00000000-0008-0000-0400-0000A2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00000000-0008-0000-0400-0000A3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00000000-0008-0000-0400-0000A4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00000000-0008-0000-0400-0000A5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00000000-0008-0000-0400-0000A6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90" name="TextBox 589">
          <a:extLst>
            <a:ext uri="{FF2B5EF4-FFF2-40B4-BE49-F238E27FC236}">
              <a16:creationId xmlns="" xmlns:a16="http://schemas.microsoft.com/office/drawing/2014/main" id="{00000000-0008-0000-0400-0000A7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591" name="TextBox 590">
          <a:extLst>
            <a:ext uri="{FF2B5EF4-FFF2-40B4-BE49-F238E27FC236}">
              <a16:creationId xmlns="" xmlns:a16="http://schemas.microsoft.com/office/drawing/2014/main" id="{00000000-0008-0000-0400-0000A8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00000000-0008-0000-0400-0000A9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00000000-0008-0000-0400-0000AA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94" name="TextBox 593">
          <a:extLst>
            <a:ext uri="{FF2B5EF4-FFF2-40B4-BE49-F238E27FC236}">
              <a16:creationId xmlns="" xmlns:a16="http://schemas.microsoft.com/office/drawing/2014/main" id="{00000000-0008-0000-0400-0000AB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00000000-0008-0000-0400-0000AC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00000000-0008-0000-0400-0000AD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597" name="TextBox 596">
          <a:extLst>
            <a:ext uri="{FF2B5EF4-FFF2-40B4-BE49-F238E27FC236}">
              <a16:creationId xmlns="" xmlns:a16="http://schemas.microsoft.com/office/drawing/2014/main" id="{00000000-0008-0000-0400-0000AE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00000000-0008-0000-0400-0000AF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599" name="TextBox 598">
          <a:extLst>
            <a:ext uri="{FF2B5EF4-FFF2-40B4-BE49-F238E27FC236}">
              <a16:creationId xmlns="" xmlns:a16="http://schemas.microsoft.com/office/drawing/2014/main" id="{00000000-0008-0000-0400-0000B0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00000000-0008-0000-0400-0000B1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00000000-0008-0000-0400-0000B2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02" name="TextBox 601">
          <a:extLst>
            <a:ext uri="{FF2B5EF4-FFF2-40B4-BE49-F238E27FC236}">
              <a16:creationId xmlns="" xmlns:a16="http://schemas.microsoft.com/office/drawing/2014/main" id="{00000000-0008-0000-0400-0000B3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603" name="TextBox 602">
          <a:extLst>
            <a:ext uri="{FF2B5EF4-FFF2-40B4-BE49-F238E27FC236}">
              <a16:creationId xmlns="" xmlns:a16="http://schemas.microsoft.com/office/drawing/2014/main" id="{00000000-0008-0000-0400-0000B4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04" name="TextBox 603">
          <a:extLst>
            <a:ext uri="{FF2B5EF4-FFF2-40B4-BE49-F238E27FC236}">
              <a16:creationId xmlns="" xmlns:a16="http://schemas.microsoft.com/office/drawing/2014/main" id="{00000000-0008-0000-0400-0000B5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00000000-0008-0000-0400-0000B6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00000000-0008-0000-0400-0000B7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00000000-0008-0000-0400-0000B8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608" name="TextBox 607">
          <a:extLst>
            <a:ext uri="{FF2B5EF4-FFF2-40B4-BE49-F238E27FC236}">
              <a16:creationId xmlns="" xmlns:a16="http://schemas.microsoft.com/office/drawing/2014/main" id="{00000000-0008-0000-0400-0000B9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609" name="TextBox 608">
          <a:extLst>
            <a:ext uri="{FF2B5EF4-FFF2-40B4-BE49-F238E27FC236}">
              <a16:creationId xmlns="" xmlns:a16="http://schemas.microsoft.com/office/drawing/2014/main" id="{00000000-0008-0000-0400-0000BA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10" name="TextBox 609">
          <a:extLst>
            <a:ext uri="{FF2B5EF4-FFF2-40B4-BE49-F238E27FC236}">
              <a16:creationId xmlns="" xmlns:a16="http://schemas.microsoft.com/office/drawing/2014/main" id="{00000000-0008-0000-0400-0000BB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611" name="TextBox 610">
          <a:extLst>
            <a:ext uri="{FF2B5EF4-FFF2-40B4-BE49-F238E27FC236}">
              <a16:creationId xmlns="" xmlns:a16="http://schemas.microsoft.com/office/drawing/2014/main" id="{00000000-0008-0000-0400-0000BC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12" name="TextBox 611">
          <a:extLst>
            <a:ext uri="{FF2B5EF4-FFF2-40B4-BE49-F238E27FC236}">
              <a16:creationId xmlns="" xmlns:a16="http://schemas.microsoft.com/office/drawing/2014/main" id="{00000000-0008-0000-0400-0000BD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613" name="TextBox 612">
          <a:extLst>
            <a:ext uri="{FF2B5EF4-FFF2-40B4-BE49-F238E27FC236}">
              <a16:creationId xmlns="" xmlns:a16="http://schemas.microsoft.com/office/drawing/2014/main" id="{00000000-0008-0000-0400-0000BE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14" name="TextBox 613">
          <a:extLst>
            <a:ext uri="{FF2B5EF4-FFF2-40B4-BE49-F238E27FC236}">
              <a16:creationId xmlns="" xmlns:a16="http://schemas.microsoft.com/office/drawing/2014/main" id="{00000000-0008-0000-0400-0000BF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615" name="TextBox 614">
          <a:extLst>
            <a:ext uri="{FF2B5EF4-FFF2-40B4-BE49-F238E27FC236}">
              <a16:creationId xmlns="" xmlns:a16="http://schemas.microsoft.com/office/drawing/2014/main" id="{00000000-0008-0000-0400-0000C0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616" name="TextBox 615">
          <a:extLst>
            <a:ext uri="{FF2B5EF4-FFF2-40B4-BE49-F238E27FC236}">
              <a16:creationId xmlns="" xmlns:a16="http://schemas.microsoft.com/office/drawing/2014/main" id="{00000000-0008-0000-0400-0000C1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617" name="TextBox 616">
          <a:extLst>
            <a:ext uri="{FF2B5EF4-FFF2-40B4-BE49-F238E27FC236}">
              <a16:creationId xmlns="" xmlns:a16="http://schemas.microsoft.com/office/drawing/2014/main" id="{00000000-0008-0000-0400-0000C2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18" name="TextBox 617">
          <a:extLst>
            <a:ext uri="{FF2B5EF4-FFF2-40B4-BE49-F238E27FC236}">
              <a16:creationId xmlns="" xmlns:a16="http://schemas.microsoft.com/office/drawing/2014/main" id="{00000000-0008-0000-0400-0000C3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619" name="TextBox 618">
          <a:extLst>
            <a:ext uri="{FF2B5EF4-FFF2-40B4-BE49-F238E27FC236}">
              <a16:creationId xmlns="" xmlns:a16="http://schemas.microsoft.com/office/drawing/2014/main" id="{00000000-0008-0000-0400-0000C4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20" name="TextBox 619">
          <a:extLst>
            <a:ext uri="{FF2B5EF4-FFF2-40B4-BE49-F238E27FC236}">
              <a16:creationId xmlns="" xmlns:a16="http://schemas.microsoft.com/office/drawing/2014/main" id="{00000000-0008-0000-0400-0000C5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621" name="TextBox 620">
          <a:extLst>
            <a:ext uri="{FF2B5EF4-FFF2-40B4-BE49-F238E27FC236}">
              <a16:creationId xmlns="" xmlns:a16="http://schemas.microsoft.com/office/drawing/2014/main" id="{00000000-0008-0000-0400-0000C6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22" name="TextBox 621">
          <a:extLst>
            <a:ext uri="{FF2B5EF4-FFF2-40B4-BE49-F238E27FC236}">
              <a16:creationId xmlns="" xmlns:a16="http://schemas.microsoft.com/office/drawing/2014/main" id="{00000000-0008-0000-0400-0000C7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623" name="TextBox 622">
          <a:extLst>
            <a:ext uri="{FF2B5EF4-FFF2-40B4-BE49-F238E27FC236}">
              <a16:creationId xmlns="" xmlns:a16="http://schemas.microsoft.com/office/drawing/2014/main" id="{00000000-0008-0000-0400-0000C8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624" name="TextBox 623">
          <a:extLst>
            <a:ext uri="{FF2B5EF4-FFF2-40B4-BE49-F238E27FC236}">
              <a16:creationId xmlns="" xmlns:a16="http://schemas.microsoft.com/office/drawing/2014/main" id="{00000000-0008-0000-0400-0000C9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625" name="TextBox 624">
          <a:extLst>
            <a:ext uri="{FF2B5EF4-FFF2-40B4-BE49-F238E27FC236}">
              <a16:creationId xmlns="" xmlns:a16="http://schemas.microsoft.com/office/drawing/2014/main" id="{00000000-0008-0000-0400-0000CA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26" name="TextBox 625">
          <a:extLst>
            <a:ext uri="{FF2B5EF4-FFF2-40B4-BE49-F238E27FC236}">
              <a16:creationId xmlns="" xmlns:a16="http://schemas.microsoft.com/office/drawing/2014/main" id="{00000000-0008-0000-0400-0000CB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627" name="TextBox 626">
          <a:extLst>
            <a:ext uri="{FF2B5EF4-FFF2-40B4-BE49-F238E27FC236}">
              <a16:creationId xmlns="" xmlns:a16="http://schemas.microsoft.com/office/drawing/2014/main" id="{00000000-0008-0000-0400-0000CC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28" name="TextBox 627">
          <a:extLst>
            <a:ext uri="{FF2B5EF4-FFF2-40B4-BE49-F238E27FC236}">
              <a16:creationId xmlns="" xmlns:a16="http://schemas.microsoft.com/office/drawing/2014/main" id="{00000000-0008-0000-0400-0000CD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629" name="TextBox 628">
          <a:extLst>
            <a:ext uri="{FF2B5EF4-FFF2-40B4-BE49-F238E27FC236}">
              <a16:creationId xmlns="" xmlns:a16="http://schemas.microsoft.com/office/drawing/2014/main" id="{00000000-0008-0000-0400-0000CE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30" name="TextBox 629">
          <a:extLst>
            <a:ext uri="{FF2B5EF4-FFF2-40B4-BE49-F238E27FC236}">
              <a16:creationId xmlns="" xmlns:a16="http://schemas.microsoft.com/office/drawing/2014/main" id="{00000000-0008-0000-0400-0000CF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631" name="TextBox 630">
          <a:extLst>
            <a:ext uri="{FF2B5EF4-FFF2-40B4-BE49-F238E27FC236}">
              <a16:creationId xmlns="" xmlns:a16="http://schemas.microsoft.com/office/drawing/2014/main" id="{00000000-0008-0000-0400-0000D0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632" name="TextBox 631">
          <a:extLst>
            <a:ext uri="{FF2B5EF4-FFF2-40B4-BE49-F238E27FC236}">
              <a16:creationId xmlns="" xmlns:a16="http://schemas.microsoft.com/office/drawing/2014/main" id="{00000000-0008-0000-0400-0000D1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633" name="TextBox 632">
          <a:extLst>
            <a:ext uri="{FF2B5EF4-FFF2-40B4-BE49-F238E27FC236}">
              <a16:creationId xmlns="" xmlns:a16="http://schemas.microsoft.com/office/drawing/2014/main" id="{00000000-0008-0000-0400-0000D2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34" name="TextBox 633">
          <a:extLst>
            <a:ext uri="{FF2B5EF4-FFF2-40B4-BE49-F238E27FC236}">
              <a16:creationId xmlns="" xmlns:a16="http://schemas.microsoft.com/office/drawing/2014/main" id="{00000000-0008-0000-0400-0000D3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635" name="TextBox 634">
          <a:extLst>
            <a:ext uri="{FF2B5EF4-FFF2-40B4-BE49-F238E27FC236}">
              <a16:creationId xmlns="" xmlns:a16="http://schemas.microsoft.com/office/drawing/2014/main" id="{00000000-0008-0000-0400-0000D4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36" name="TextBox 635">
          <a:extLst>
            <a:ext uri="{FF2B5EF4-FFF2-40B4-BE49-F238E27FC236}">
              <a16:creationId xmlns="" xmlns:a16="http://schemas.microsoft.com/office/drawing/2014/main" id="{00000000-0008-0000-0400-0000D5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637" name="TextBox 636">
          <a:extLst>
            <a:ext uri="{FF2B5EF4-FFF2-40B4-BE49-F238E27FC236}">
              <a16:creationId xmlns="" xmlns:a16="http://schemas.microsoft.com/office/drawing/2014/main" id="{00000000-0008-0000-0400-0000D6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38" name="TextBox 637">
          <a:extLst>
            <a:ext uri="{FF2B5EF4-FFF2-40B4-BE49-F238E27FC236}">
              <a16:creationId xmlns="" xmlns:a16="http://schemas.microsoft.com/office/drawing/2014/main" id="{00000000-0008-0000-0400-0000D7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639" name="TextBox 638">
          <a:extLst>
            <a:ext uri="{FF2B5EF4-FFF2-40B4-BE49-F238E27FC236}">
              <a16:creationId xmlns="" xmlns:a16="http://schemas.microsoft.com/office/drawing/2014/main" id="{00000000-0008-0000-0400-0000D8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640" name="TextBox 639">
          <a:extLst>
            <a:ext uri="{FF2B5EF4-FFF2-40B4-BE49-F238E27FC236}">
              <a16:creationId xmlns="" xmlns:a16="http://schemas.microsoft.com/office/drawing/2014/main" id="{00000000-0008-0000-0400-0000D9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641" name="TextBox 640">
          <a:extLst>
            <a:ext uri="{FF2B5EF4-FFF2-40B4-BE49-F238E27FC236}">
              <a16:creationId xmlns="" xmlns:a16="http://schemas.microsoft.com/office/drawing/2014/main" id="{00000000-0008-0000-0400-0000DA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42" name="TextBox 641">
          <a:extLst>
            <a:ext uri="{FF2B5EF4-FFF2-40B4-BE49-F238E27FC236}">
              <a16:creationId xmlns="" xmlns:a16="http://schemas.microsoft.com/office/drawing/2014/main" id="{00000000-0008-0000-0400-0000DB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643" name="TextBox 642">
          <a:extLst>
            <a:ext uri="{FF2B5EF4-FFF2-40B4-BE49-F238E27FC236}">
              <a16:creationId xmlns="" xmlns:a16="http://schemas.microsoft.com/office/drawing/2014/main" id="{00000000-0008-0000-0400-0000DC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44" name="TextBox 643">
          <a:extLst>
            <a:ext uri="{FF2B5EF4-FFF2-40B4-BE49-F238E27FC236}">
              <a16:creationId xmlns="" xmlns:a16="http://schemas.microsoft.com/office/drawing/2014/main" id="{00000000-0008-0000-0400-0000DD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645" name="TextBox 644">
          <a:extLst>
            <a:ext uri="{FF2B5EF4-FFF2-40B4-BE49-F238E27FC236}">
              <a16:creationId xmlns="" xmlns:a16="http://schemas.microsoft.com/office/drawing/2014/main" id="{00000000-0008-0000-0400-0000DE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46" name="TextBox 645">
          <a:extLst>
            <a:ext uri="{FF2B5EF4-FFF2-40B4-BE49-F238E27FC236}">
              <a16:creationId xmlns="" xmlns:a16="http://schemas.microsoft.com/office/drawing/2014/main" id="{00000000-0008-0000-0400-0000DF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647" name="TextBox 646">
          <a:extLst>
            <a:ext uri="{FF2B5EF4-FFF2-40B4-BE49-F238E27FC236}">
              <a16:creationId xmlns="" xmlns:a16="http://schemas.microsoft.com/office/drawing/2014/main" id="{00000000-0008-0000-0400-0000E0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648" name="TextBox 647">
          <a:extLst>
            <a:ext uri="{FF2B5EF4-FFF2-40B4-BE49-F238E27FC236}">
              <a16:creationId xmlns="" xmlns:a16="http://schemas.microsoft.com/office/drawing/2014/main" id="{00000000-0008-0000-0400-0000E1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649" name="TextBox 648">
          <a:extLst>
            <a:ext uri="{FF2B5EF4-FFF2-40B4-BE49-F238E27FC236}">
              <a16:creationId xmlns="" xmlns:a16="http://schemas.microsoft.com/office/drawing/2014/main" id="{00000000-0008-0000-0400-0000E2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50" name="TextBox 649">
          <a:extLst>
            <a:ext uri="{FF2B5EF4-FFF2-40B4-BE49-F238E27FC236}">
              <a16:creationId xmlns="" xmlns:a16="http://schemas.microsoft.com/office/drawing/2014/main" id="{00000000-0008-0000-0400-0000E3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651" name="TextBox 650">
          <a:extLst>
            <a:ext uri="{FF2B5EF4-FFF2-40B4-BE49-F238E27FC236}">
              <a16:creationId xmlns="" xmlns:a16="http://schemas.microsoft.com/office/drawing/2014/main" id="{00000000-0008-0000-0400-0000E4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52" name="TextBox 651">
          <a:extLst>
            <a:ext uri="{FF2B5EF4-FFF2-40B4-BE49-F238E27FC236}">
              <a16:creationId xmlns="" xmlns:a16="http://schemas.microsoft.com/office/drawing/2014/main" id="{00000000-0008-0000-0400-0000E5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653" name="TextBox 652">
          <a:extLst>
            <a:ext uri="{FF2B5EF4-FFF2-40B4-BE49-F238E27FC236}">
              <a16:creationId xmlns="" xmlns:a16="http://schemas.microsoft.com/office/drawing/2014/main" id="{00000000-0008-0000-0400-0000E6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54" name="TextBox 653">
          <a:extLst>
            <a:ext uri="{FF2B5EF4-FFF2-40B4-BE49-F238E27FC236}">
              <a16:creationId xmlns="" xmlns:a16="http://schemas.microsoft.com/office/drawing/2014/main" id="{00000000-0008-0000-0400-0000E7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655" name="TextBox 654">
          <a:extLst>
            <a:ext uri="{FF2B5EF4-FFF2-40B4-BE49-F238E27FC236}">
              <a16:creationId xmlns="" xmlns:a16="http://schemas.microsoft.com/office/drawing/2014/main" id="{00000000-0008-0000-0400-0000E8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656" name="TextBox 655">
          <a:extLst>
            <a:ext uri="{FF2B5EF4-FFF2-40B4-BE49-F238E27FC236}">
              <a16:creationId xmlns="" xmlns:a16="http://schemas.microsoft.com/office/drawing/2014/main" id="{00000000-0008-0000-0400-0000E9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657" name="TextBox 656">
          <a:extLst>
            <a:ext uri="{FF2B5EF4-FFF2-40B4-BE49-F238E27FC236}">
              <a16:creationId xmlns="" xmlns:a16="http://schemas.microsoft.com/office/drawing/2014/main" id="{00000000-0008-0000-0400-0000EA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58" name="TextBox 657">
          <a:extLst>
            <a:ext uri="{FF2B5EF4-FFF2-40B4-BE49-F238E27FC236}">
              <a16:creationId xmlns="" xmlns:a16="http://schemas.microsoft.com/office/drawing/2014/main" id="{00000000-0008-0000-0400-0000EB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659" name="TextBox 658">
          <a:extLst>
            <a:ext uri="{FF2B5EF4-FFF2-40B4-BE49-F238E27FC236}">
              <a16:creationId xmlns="" xmlns:a16="http://schemas.microsoft.com/office/drawing/2014/main" id="{00000000-0008-0000-0400-0000EC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60" name="TextBox 659">
          <a:extLst>
            <a:ext uri="{FF2B5EF4-FFF2-40B4-BE49-F238E27FC236}">
              <a16:creationId xmlns="" xmlns:a16="http://schemas.microsoft.com/office/drawing/2014/main" id="{00000000-0008-0000-0400-0000ED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661" name="TextBox 660">
          <a:extLst>
            <a:ext uri="{FF2B5EF4-FFF2-40B4-BE49-F238E27FC236}">
              <a16:creationId xmlns="" xmlns:a16="http://schemas.microsoft.com/office/drawing/2014/main" id="{00000000-0008-0000-0400-0000EE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62" name="TextBox 661">
          <a:extLst>
            <a:ext uri="{FF2B5EF4-FFF2-40B4-BE49-F238E27FC236}">
              <a16:creationId xmlns="" xmlns:a16="http://schemas.microsoft.com/office/drawing/2014/main" id="{00000000-0008-0000-0400-0000EF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663" name="TextBox 662">
          <a:extLst>
            <a:ext uri="{FF2B5EF4-FFF2-40B4-BE49-F238E27FC236}">
              <a16:creationId xmlns="" xmlns:a16="http://schemas.microsoft.com/office/drawing/2014/main" id="{00000000-0008-0000-0400-0000F0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664" name="TextBox 663">
          <a:extLst>
            <a:ext uri="{FF2B5EF4-FFF2-40B4-BE49-F238E27FC236}">
              <a16:creationId xmlns="" xmlns:a16="http://schemas.microsoft.com/office/drawing/2014/main" id="{00000000-0008-0000-0400-0000F1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665" name="TextBox 664">
          <a:extLst>
            <a:ext uri="{FF2B5EF4-FFF2-40B4-BE49-F238E27FC236}">
              <a16:creationId xmlns="" xmlns:a16="http://schemas.microsoft.com/office/drawing/2014/main" id="{00000000-0008-0000-0400-0000F2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66" name="TextBox 665">
          <a:extLst>
            <a:ext uri="{FF2B5EF4-FFF2-40B4-BE49-F238E27FC236}">
              <a16:creationId xmlns="" xmlns:a16="http://schemas.microsoft.com/office/drawing/2014/main" id="{00000000-0008-0000-0400-0000F3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667" name="TextBox 666">
          <a:extLst>
            <a:ext uri="{FF2B5EF4-FFF2-40B4-BE49-F238E27FC236}">
              <a16:creationId xmlns="" xmlns:a16="http://schemas.microsoft.com/office/drawing/2014/main" id="{00000000-0008-0000-0400-0000F4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68" name="TextBox 667">
          <a:extLst>
            <a:ext uri="{FF2B5EF4-FFF2-40B4-BE49-F238E27FC236}">
              <a16:creationId xmlns="" xmlns:a16="http://schemas.microsoft.com/office/drawing/2014/main" id="{00000000-0008-0000-0400-0000F5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669" name="TextBox 668">
          <a:extLst>
            <a:ext uri="{FF2B5EF4-FFF2-40B4-BE49-F238E27FC236}">
              <a16:creationId xmlns="" xmlns:a16="http://schemas.microsoft.com/office/drawing/2014/main" id="{00000000-0008-0000-0400-0000F6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70" name="TextBox 669">
          <a:extLst>
            <a:ext uri="{FF2B5EF4-FFF2-40B4-BE49-F238E27FC236}">
              <a16:creationId xmlns="" xmlns:a16="http://schemas.microsoft.com/office/drawing/2014/main" id="{00000000-0008-0000-0400-0000F7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671" name="TextBox 670">
          <a:extLst>
            <a:ext uri="{FF2B5EF4-FFF2-40B4-BE49-F238E27FC236}">
              <a16:creationId xmlns="" xmlns:a16="http://schemas.microsoft.com/office/drawing/2014/main" id="{00000000-0008-0000-0400-0000F801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672" name="TextBox 671">
          <a:extLst>
            <a:ext uri="{FF2B5EF4-FFF2-40B4-BE49-F238E27FC236}">
              <a16:creationId xmlns="" xmlns:a16="http://schemas.microsoft.com/office/drawing/2014/main" id="{00000000-0008-0000-0400-0000F901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673" name="TextBox 672">
          <a:extLst>
            <a:ext uri="{FF2B5EF4-FFF2-40B4-BE49-F238E27FC236}">
              <a16:creationId xmlns="" xmlns:a16="http://schemas.microsoft.com/office/drawing/2014/main" id="{00000000-0008-0000-0400-0000FA01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74" name="TextBox 673">
          <a:extLst>
            <a:ext uri="{FF2B5EF4-FFF2-40B4-BE49-F238E27FC236}">
              <a16:creationId xmlns="" xmlns:a16="http://schemas.microsoft.com/office/drawing/2014/main" id="{00000000-0008-0000-0400-0000FB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675" name="TextBox 674">
          <a:extLst>
            <a:ext uri="{FF2B5EF4-FFF2-40B4-BE49-F238E27FC236}">
              <a16:creationId xmlns="" xmlns:a16="http://schemas.microsoft.com/office/drawing/2014/main" id="{00000000-0008-0000-0400-0000FC01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76" name="TextBox 675">
          <a:extLst>
            <a:ext uri="{FF2B5EF4-FFF2-40B4-BE49-F238E27FC236}">
              <a16:creationId xmlns="" xmlns:a16="http://schemas.microsoft.com/office/drawing/2014/main" id="{00000000-0008-0000-0400-0000FD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677" name="TextBox 676">
          <a:extLst>
            <a:ext uri="{FF2B5EF4-FFF2-40B4-BE49-F238E27FC236}">
              <a16:creationId xmlns="" xmlns:a16="http://schemas.microsoft.com/office/drawing/2014/main" id="{00000000-0008-0000-0400-0000FE01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78" name="TextBox 677">
          <a:extLst>
            <a:ext uri="{FF2B5EF4-FFF2-40B4-BE49-F238E27FC236}">
              <a16:creationId xmlns="" xmlns:a16="http://schemas.microsoft.com/office/drawing/2014/main" id="{00000000-0008-0000-0400-0000FF01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679" name="TextBox 678">
          <a:extLst>
            <a:ext uri="{FF2B5EF4-FFF2-40B4-BE49-F238E27FC236}">
              <a16:creationId xmlns="" xmlns:a16="http://schemas.microsoft.com/office/drawing/2014/main" id="{00000000-0008-0000-0400-000000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680" name="TextBox 679">
          <a:extLst>
            <a:ext uri="{FF2B5EF4-FFF2-40B4-BE49-F238E27FC236}">
              <a16:creationId xmlns="" xmlns:a16="http://schemas.microsoft.com/office/drawing/2014/main" id="{00000000-0008-0000-0400-000001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681" name="TextBox 680">
          <a:extLst>
            <a:ext uri="{FF2B5EF4-FFF2-40B4-BE49-F238E27FC236}">
              <a16:creationId xmlns="" xmlns:a16="http://schemas.microsoft.com/office/drawing/2014/main" id="{00000000-0008-0000-0400-000002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82" name="TextBox 681">
          <a:extLst>
            <a:ext uri="{FF2B5EF4-FFF2-40B4-BE49-F238E27FC236}">
              <a16:creationId xmlns="" xmlns:a16="http://schemas.microsoft.com/office/drawing/2014/main" id="{00000000-0008-0000-0400-000003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683" name="TextBox 682">
          <a:extLst>
            <a:ext uri="{FF2B5EF4-FFF2-40B4-BE49-F238E27FC236}">
              <a16:creationId xmlns="" xmlns:a16="http://schemas.microsoft.com/office/drawing/2014/main" id="{00000000-0008-0000-0400-000004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84" name="TextBox 683">
          <a:extLst>
            <a:ext uri="{FF2B5EF4-FFF2-40B4-BE49-F238E27FC236}">
              <a16:creationId xmlns="" xmlns:a16="http://schemas.microsoft.com/office/drawing/2014/main" id="{00000000-0008-0000-0400-000005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685" name="TextBox 684">
          <a:extLst>
            <a:ext uri="{FF2B5EF4-FFF2-40B4-BE49-F238E27FC236}">
              <a16:creationId xmlns="" xmlns:a16="http://schemas.microsoft.com/office/drawing/2014/main" id="{00000000-0008-0000-0400-000006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86" name="TextBox 685">
          <a:extLst>
            <a:ext uri="{FF2B5EF4-FFF2-40B4-BE49-F238E27FC236}">
              <a16:creationId xmlns="" xmlns:a16="http://schemas.microsoft.com/office/drawing/2014/main" id="{00000000-0008-0000-0400-000007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687" name="TextBox 686">
          <a:extLst>
            <a:ext uri="{FF2B5EF4-FFF2-40B4-BE49-F238E27FC236}">
              <a16:creationId xmlns="" xmlns:a16="http://schemas.microsoft.com/office/drawing/2014/main" id="{00000000-0008-0000-0400-000008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688" name="TextBox 687">
          <a:extLst>
            <a:ext uri="{FF2B5EF4-FFF2-40B4-BE49-F238E27FC236}">
              <a16:creationId xmlns="" xmlns:a16="http://schemas.microsoft.com/office/drawing/2014/main" id="{00000000-0008-0000-0400-000009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689" name="TextBox 688">
          <a:extLst>
            <a:ext uri="{FF2B5EF4-FFF2-40B4-BE49-F238E27FC236}">
              <a16:creationId xmlns="" xmlns:a16="http://schemas.microsoft.com/office/drawing/2014/main" id="{00000000-0008-0000-0400-00000A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690" name="TextBox 689">
          <a:extLst>
            <a:ext uri="{FF2B5EF4-FFF2-40B4-BE49-F238E27FC236}">
              <a16:creationId xmlns="" xmlns:a16="http://schemas.microsoft.com/office/drawing/2014/main" id="{00000000-0008-0000-0400-00000B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691" name="TextBox 690">
          <a:extLst>
            <a:ext uri="{FF2B5EF4-FFF2-40B4-BE49-F238E27FC236}">
              <a16:creationId xmlns="" xmlns:a16="http://schemas.microsoft.com/office/drawing/2014/main" id="{00000000-0008-0000-0400-00000C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92" name="TextBox 691">
          <a:extLst>
            <a:ext uri="{FF2B5EF4-FFF2-40B4-BE49-F238E27FC236}">
              <a16:creationId xmlns="" xmlns:a16="http://schemas.microsoft.com/office/drawing/2014/main" id="{00000000-0008-0000-0400-00000D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693" name="TextBox 692">
          <a:extLst>
            <a:ext uri="{FF2B5EF4-FFF2-40B4-BE49-F238E27FC236}">
              <a16:creationId xmlns="" xmlns:a16="http://schemas.microsoft.com/office/drawing/2014/main" id="{00000000-0008-0000-0400-00000E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94" name="TextBox 693">
          <a:extLst>
            <a:ext uri="{FF2B5EF4-FFF2-40B4-BE49-F238E27FC236}">
              <a16:creationId xmlns="" xmlns:a16="http://schemas.microsoft.com/office/drawing/2014/main" id="{00000000-0008-0000-0400-00000F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695" name="TextBox 694">
          <a:extLst>
            <a:ext uri="{FF2B5EF4-FFF2-40B4-BE49-F238E27FC236}">
              <a16:creationId xmlns="" xmlns:a16="http://schemas.microsoft.com/office/drawing/2014/main" id="{00000000-0008-0000-0400-000010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696" name="TextBox 695">
          <a:extLst>
            <a:ext uri="{FF2B5EF4-FFF2-40B4-BE49-F238E27FC236}">
              <a16:creationId xmlns="" xmlns:a16="http://schemas.microsoft.com/office/drawing/2014/main" id="{00000000-0008-0000-0400-000011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697" name="TextBox 696">
          <a:extLst>
            <a:ext uri="{FF2B5EF4-FFF2-40B4-BE49-F238E27FC236}">
              <a16:creationId xmlns="" xmlns:a16="http://schemas.microsoft.com/office/drawing/2014/main" id="{00000000-0008-0000-0400-000012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698" name="TextBox 697">
          <a:extLst>
            <a:ext uri="{FF2B5EF4-FFF2-40B4-BE49-F238E27FC236}">
              <a16:creationId xmlns="" xmlns:a16="http://schemas.microsoft.com/office/drawing/2014/main" id="{00000000-0008-0000-0400-000013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699" name="TextBox 698">
          <a:extLst>
            <a:ext uri="{FF2B5EF4-FFF2-40B4-BE49-F238E27FC236}">
              <a16:creationId xmlns="" xmlns:a16="http://schemas.microsoft.com/office/drawing/2014/main" id="{00000000-0008-0000-0400-000014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00" name="TextBox 699">
          <a:extLst>
            <a:ext uri="{FF2B5EF4-FFF2-40B4-BE49-F238E27FC236}">
              <a16:creationId xmlns="" xmlns:a16="http://schemas.microsoft.com/office/drawing/2014/main" id="{00000000-0008-0000-0400-000015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701" name="TextBox 700">
          <a:extLst>
            <a:ext uri="{FF2B5EF4-FFF2-40B4-BE49-F238E27FC236}">
              <a16:creationId xmlns="" xmlns:a16="http://schemas.microsoft.com/office/drawing/2014/main" id="{00000000-0008-0000-0400-000016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02" name="TextBox 701">
          <a:extLst>
            <a:ext uri="{FF2B5EF4-FFF2-40B4-BE49-F238E27FC236}">
              <a16:creationId xmlns="" xmlns:a16="http://schemas.microsoft.com/office/drawing/2014/main" id="{00000000-0008-0000-0400-000017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703" name="TextBox 702">
          <a:extLst>
            <a:ext uri="{FF2B5EF4-FFF2-40B4-BE49-F238E27FC236}">
              <a16:creationId xmlns="" xmlns:a16="http://schemas.microsoft.com/office/drawing/2014/main" id="{00000000-0008-0000-0400-000018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04" name="TextBox 703">
          <a:extLst>
            <a:ext uri="{FF2B5EF4-FFF2-40B4-BE49-F238E27FC236}">
              <a16:creationId xmlns="" xmlns:a16="http://schemas.microsoft.com/office/drawing/2014/main" id="{00000000-0008-0000-0400-000019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705" name="TextBox 704">
          <a:extLst>
            <a:ext uri="{FF2B5EF4-FFF2-40B4-BE49-F238E27FC236}">
              <a16:creationId xmlns="" xmlns:a16="http://schemas.microsoft.com/office/drawing/2014/main" id="{00000000-0008-0000-0400-00001A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706" name="TextBox 705">
          <a:extLst>
            <a:ext uri="{FF2B5EF4-FFF2-40B4-BE49-F238E27FC236}">
              <a16:creationId xmlns="" xmlns:a16="http://schemas.microsoft.com/office/drawing/2014/main" id="{00000000-0008-0000-0400-00001B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707" name="TextBox 706">
          <a:extLst>
            <a:ext uri="{FF2B5EF4-FFF2-40B4-BE49-F238E27FC236}">
              <a16:creationId xmlns="" xmlns:a16="http://schemas.microsoft.com/office/drawing/2014/main" id="{00000000-0008-0000-0400-00001C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08" name="TextBox 707">
          <a:extLst>
            <a:ext uri="{FF2B5EF4-FFF2-40B4-BE49-F238E27FC236}">
              <a16:creationId xmlns="" xmlns:a16="http://schemas.microsoft.com/office/drawing/2014/main" id="{00000000-0008-0000-0400-00001D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709" name="TextBox 708">
          <a:extLst>
            <a:ext uri="{FF2B5EF4-FFF2-40B4-BE49-F238E27FC236}">
              <a16:creationId xmlns="" xmlns:a16="http://schemas.microsoft.com/office/drawing/2014/main" id="{00000000-0008-0000-0400-00001E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10" name="TextBox 709">
          <a:extLst>
            <a:ext uri="{FF2B5EF4-FFF2-40B4-BE49-F238E27FC236}">
              <a16:creationId xmlns="" xmlns:a16="http://schemas.microsoft.com/office/drawing/2014/main" id="{00000000-0008-0000-0400-00001F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711" name="TextBox 710">
          <a:extLst>
            <a:ext uri="{FF2B5EF4-FFF2-40B4-BE49-F238E27FC236}">
              <a16:creationId xmlns="" xmlns:a16="http://schemas.microsoft.com/office/drawing/2014/main" id="{00000000-0008-0000-0400-000020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12" name="TextBox 711">
          <a:extLst>
            <a:ext uri="{FF2B5EF4-FFF2-40B4-BE49-F238E27FC236}">
              <a16:creationId xmlns="" xmlns:a16="http://schemas.microsoft.com/office/drawing/2014/main" id="{00000000-0008-0000-0400-000021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713" name="TextBox 712">
          <a:extLst>
            <a:ext uri="{FF2B5EF4-FFF2-40B4-BE49-F238E27FC236}">
              <a16:creationId xmlns="" xmlns:a16="http://schemas.microsoft.com/office/drawing/2014/main" id="{00000000-0008-0000-0400-000022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714" name="TextBox 713">
          <a:extLst>
            <a:ext uri="{FF2B5EF4-FFF2-40B4-BE49-F238E27FC236}">
              <a16:creationId xmlns="" xmlns:a16="http://schemas.microsoft.com/office/drawing/2014/main" id="{00000000-0008-0000-0400-000023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715" name="TextBox 714">
          <a:extLst>
            <a:ext uri="{FF2B5EF4-FFF2-40B4-BE49-F238E27FC236}">
              <a16:creationId xmlns="" xmlns:a16="http://schemas.microsoft.com/office/drawing/2014/main" id="{00000000-0008-0000-0400-000024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716" name="TextBox 715">
          <a:extLst>
            <a:ext uri="{FF2B5EF4-FFF2-40B4-BE49-F238E27FC236}">
              <a16:creationId xmlns="" xmlns:a16="http://schemas.microsoft.com/office/drawing/2014/main" id="{00000000-0008-0000-0400-000025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717" name="TextBox 716">
          <a:extLst>
            <a:ext uri="{FF2B5EF4-FFF2-40B4-BE49-F238E27FC236}">
              <a16:creationId xmlns="" xmlns:a16="http://schemas.microsoft.com/office/drawing/2014/main" id="{00000000-0008-0000-0400-000026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718" name="TextBox 717">
          <a:extLst>
            <a:ext uri="{FF2B5EF4-FFF2-40B4-BE49-F238E27FC236}">
              <a16:creationId xmlns="" xmlns:a16="http://schemas.microsoft.com/office/drawing/2014/main" id="{00000000-0008-0000-0400-000027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719" name="TextBox 718">
          <a:extLst>
            <a:ext uri="{FF2B5EF4-FFF2-40B4-BE49-F238E27FC236}">
              <a16:creationId xmlns="" xmlns:a16="http://schemas.microsoft.com/office/drawing/2014/main" id="{00000000-0008-0000-0400-000028020000}"/>
            </a:ext>
          </a:extLst>
        </xdr:cNvPr>
        <xdr:cNvSpPr txBox="1"/>
      </xdr:nvSpPr>
      <xdr:spPr>
        <a:xfrm>
          <a:off x="1888191" y="60674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720" name="TextBox 719">
          <a:extLst>
            <a:ext uri="{FF2B5EF4-FFF2-40B4-BE49-F238E27FC236}">
              <a16:creationId xmlns="" xmlns:a16="http://schemas.microsoft.com/office/drawing/2014/main" id="{00000000-0008-0000-0400-000029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21" name="TextBox 720">
          <a:extLst>
            <a:ext uri="{FF2B5EF4-FFF2-40B4-BE49-F238E27FC236}">
              <a16:creationId xmlns="" xmlns:a16="http://schemas.microsoft.com/office/drawing/2014/main" id="{00000000-0008-0000-0400-00002A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722" name="TextBox 721">
          <a:extLst>
            <a:ext uri="{FF2B5EF4-FFF2-40B4-BE49-F238E27FC236}">
              <a16:creationId xmlns="" xmlns:a16="http://schemas.microsoft.com/office/drawing/2014/main" id="{00000000-0008-0000-0400-00002B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23" name="TextBox 722">
          <a:extLst>
            <a:ext uri="{FF2B5EF4-FFF2-40B4-BE49-F238E27FC236}">
              <a16:creationId xmlns="" xmlns:a16="http://schemas.microsoft.com/office/drawing/2014/main" id="{00000000-0008-0000-0400-00002C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724" name="TextBox 723">
          <a:extLst>
            <a:ext uri="{FF2B5EF4-FFF2-40B4-BE49-F238E27FC236}">
              <a16:creationId xmlns="" xmlns:a16="http://schemas.microsoft.com/office/drawing/2014/main" id="{00000000-0008-0000-0400-00002D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25" name="TextBox 724">
          <a:extLst>
            <a:ext uri="{FF2B5EF4-FFF2-40B4-BE49-F238E27FC236}">
              <a16:creationId xmlns="" xmlns:a16="http://schemas.microsoft.com/office/drawing/2014/main" id="{00000000-0008-0000-0400-00002E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726" name="TextBox 725">
          <a:extLst>
            <a:ext uri="{FF2B5EF4-FFF2-40B4-BE49-F238E27FC236}">
              <a16:creationId xmlns="" xmlns:a16="http://schemas.microsoft.com/office/drawing/2014/main" id="{00000000-0008-0000-0400-00002F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727" name="TextBox 726">
          <a:extLst>
            <a:ext uri="{FF2B5EF4-FFF2-40B4-BE49-F238E27FC236}">
              <a16:creationId xmlns="" xmlns:a16="http://schemas.microsoft.com/office/drawing/2014/main" id="{00000000-0008-0000-0400-000030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728" name="TextBox 727">
          <a:extLst>
            <a:ext uri="{FF2B5EF4-FFF2-40B4-BE49-F238E27FC236}">
              <a16:creationId xmlns="" xmlns:a16="http://schemas.microsoft.com/office/drawing/2014/main" id="{00000000-0008-0000-0400-000031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29" name="TextBox 728">
          <a:extLst>
            <a:ext uri="{FF2B5EF4-FFF2-40B4-BE49-F238E27FC236}">
              <a16:creationId xmlns="" xmlns:a16="http://schemas.microsoft.com/office/drawing/2014/main" id="{00000000-0008-0000-0400-000032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730" name="TextBox 729">
          <a:extLst>
            <a:ext uri="{FF2B5EF4-FFF2-40B4-BE49-F238E27FC236}">
              <a16:creationId xmlns="" xmlns:a16="http://schemas.microsoft.com/office/drawing/2014/main" id="{00000000-0008-0000-0400-000033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31" name="TextBox 730">
          <a:extLst>
            <a:ext uri="{FF2B5EF4-FFF2-40B4-BE49-F238E27FC236}">
              <a16:creationId xmlns="" xmlns:a16="http://schemas.microsoft.com/office/drawing/2014/main" id="{00000000-0008-0000-0400-000034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00000000-0008-0000-0400-000035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33" name="TextBox 732">
          <a:extLst>
            <a:ext uri="{FF2B5EF4-FFF2-40B4-BE49-F238E27FC236}">
              <a16:creationId xmlns="" xmlns:a16="http://schemas.microsoft.com/office/drawing/2014/main" id="{00000000-0008-0000-0400-000036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734" name="TextBox 733">
          <a:extLst>
            <a:ext uri="{FF2B5EF4-FFF2-40B4-BE49-F238E27FC236}">
              <a16:creationId xmlns="" xmlns:a16="http://schemas.microsoft.com/office/drawing/2014/main" id="{00000000-0008-0000-0400-000037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735" name="TextBox 734">
          <a:extLst>
            <a:ext uri="{FF2B5EF4-FFF2-40B4-BE49-F238E27FC236}">
              <a16:creationId xmlns="" xmlns:a16="http://schemas.microsoft.com/office/drawing/2014/main" id="{00000000-0008-0000-0400-000038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736" name="TextBox 735">
          <a:extLst>
            <a:ext uri="{FF2B5EF4-FFF2-40B4-BE49-F238E27FC236}">
              <a16:creationId xmlns="" xmlns:a16="http://schemas.microsoft.com/office/drawing/2014/main" id="{00000000-0008-0000-0400-000039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37" name="TextBox 736">
          <a:extLst>
            <a:ext uri="{FF2B5EF4-FFF2-40B4-BE49-F238E27FC236}">
              <a16:creationId xmlns="" xmlns:a16="http://schemas.microsoft.com/office/drawing/2014/main" id="{00000000-0008-0000-0400-00003A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738" name="TextBox 737">
          <a:extLst>
            <a:ext uri="{FF2B5EF4-FFF2-40B4-BE49-F238E27FC236}">
              <a16:creationId xmlns="" xmlns:a16="http://schemas.microsoft.com/office/drawing/2014/main" id="{00000000-0008-0000-0400-00003B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39" name="TextBox 738">
          <a:extLst>
            <a:ext uri="{FF2B5EF4-FFF2-40B4-BE49-F238E27FC236}">
              <a16:creationId xmlns="" xmlns:a16="http://schemas.microsoft.com/office/drawing/2014/main" id="{00000000-0008-0000-0400-00003C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740" name="TextBox 739">
          <a:extLst>
            <a:ext uri="{FF2B5EF4-FFF2-40B4-BE49-F238E27FC236}">
              <a16:creationId xmlns="" xmlns:a16="http://schemas.microsoft.com/office/drawing/2014/main" id="{00000000-0008-0000-0400-00003D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41" name="TextBox 740">
          <a:extLst>
            <a:ext uri="{FF2B5EF4-FFF2-40B4-BE49-F238E27FC236}">
              <a16:creationId xmlns="" xmlns:a16="http://schemas.microsoft.com/office/drawing/2014/main" id="{00000000-0008-0000-0400-00003E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742" name="TextBox 741">
          <a:extLst>
            <a:ext uri="{FF2B5EF4-FFF2-40B4-BE49-F238E27FC236}">
              <a16:creationId xmlns="" xmlns:a16="http://schemas.microsoft.com/office/drawing/2014/main" id="{00000000-0008-0000-0400-00003F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743" name="TextBox 742">
          <a:extLst>
            <a:ext uri="{FF2B5EF4-FFF2-40B4-BE49-F238E27FC236}">
              <a16:creationId xmlns="" xmlns:a16="http://schemas.microsoft.com/office/drawing/2014/main" id="{00000000-0008-0000-0400-000040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744" name="TextBox 743">
          <a:extLst>
            <a:ext uri="{FF2B5EF4-FFF2-40B4-BE49-F238E27FC236}">
              <a16:creationId xmlns="" xmlns:a16="http://schemas.microsoft.com/office/drawing/2014/main" id="{00000000-0008-0000-0400-000041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45" name="TextBox 744">
          <a:extLst>
            <a:ext uri="{FF2B5EF4-FFF2-40B4-BE49-F238E27FC236}">
              <a16:creationId xmlns="" xmlns:a16="http://schemas.microsoft.com/office/drawing/2014/main" id="{00000000-0008-0000-0400-000042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746" name="TextBox 745">
          <a:extLst>
            <a:ext uri="{FF2B5EF4-FFF2-40B4-BE49-F238E27FC236}">
              <a16:creationId xmlns="" xmlns:a16="http://schemas.microsoft.com/office/drawing/2014/main" id="{00000000-0008-0000-0400-000043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47" name="TextBox 746">
          <a:extLst>
            <a:ext uri="{FF2B5EF4-FFF2-40B4-BE49-F238E27FC236}">
              <a16:creationId xmlns="" xmlns:a16="http://schemas.microsoft.com/office/drawing/2014/main" id="{00000000-0008-0000-0400-000044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748" name="TextBox 747">
          <a:extLst>
            <a:ext uri="{FF2B5EF4-FFF2-40B4-BE49-F238E27FC236}">
              <a16:creationId xmlns="" xmlns:a16="http://schemas.microsoft.com/office/drawing/2014/main" id="{00000000-0008-0000-0400-000045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49" name="TextBox 748">
          <a:extLst>
            <a:ext uri="{FF2B5EF4-FFF2-40B4-BE49-F238E27FC236}">
              <a16:creationId xmlns="" xmlns:a16="http://schemas.microsoft.com/office/drawing/2014/main" id="{00000000-0008-0000-0400-000046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750" name="TextBox 749">
          <a:extLst>
            <a:ext uri="{FF2B5EF4-FFF2-40B4-BE49-F238E27FC236}">
              <a16:creationId xmlns="" xmlns:a16="http://schemas.microsoft.com/office/drawing/2014/main" id="{00000000-0008-0000-0400-000047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751" name="TextBox 750">
          <a:extLst>
            <a:ext uri="{FF2B5EF4-FFF2-40B4-BE49-F238E27FC236}">
              <a16:creationId xmlns="" xmlns:a16="http://schemas.microsoft.com/office/drawing/2014/main" id="{00000000-0008-0000-0400-000048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752" name="TextBox 751">
          <a:extLst>
            <a:ext uri="{FF2B5EF4-FFF2-40B4-BE49-F238E27FC236}">
              <a16:creationId xmlns="" xmlns:a16="http://schemas.microsoft.com/office/drawing/2014/main" id="{00000000-0008-0000-0400-000049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53" name="TextBox 752">
          <a:extLst>
            <a:ext uri="{FF2B5EF4-FFF2-40B4-BE49-F238E27FC236}">
              <a16:creationId xmlns="" xmlns:a16="http://schemas.microsoft.com/office/drawing/2014/main" id="{00000000-0008-0000-0400-00004A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754" name="TextBox 753">
          <a:extLst>
            <a:ext uri="{FF2B5EF4-FFF2-40B4-BE49-F238E27FC236}">
              <a16:creationId xmlns="" xmlns:a16="http://schemas.microsoft.com/office/drawing/2014/main" id="{00000000-0008-0000-0400-00004B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55" name="TextBox 754">
          <a:extLst>
            <a:ext uri="{FF2B5EF4-FFF2-40B4-BE49-F238E27FC236}">
              <a16:creationId xmlns="" xmlns:a16="http://schemas.microsoft.com/office/drawing/2014/main" id="{00000000-0008-0000-0400-00004C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756" name="TextBox 755">
          <a:extLst>
            <a:ext uri="{FF2B5EF4-FFF2-40B4-BE49-F238E27FC236}">
              <a16:creationId xmlns="" xmlns:a16="http://schemas.microsoft.com/office/drawing/2014/main" id="{00000000-0008-0000-0400-00004D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57" name="TextBox 756">
          <a:extLst>
            <a:ext uri="{FF2B5EF4-FFF2-40B4-BE49-F238E27FC236}">
              <a16:creationId xmlns="" xmlns:a16="http://schemas.microsoft.com/office/drawing/2014/main" id="{00000000-0008-0000-0400-00004E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758" name="TextBox 757">
          <a:extLst>
            <a:ext uri="{FF2B5EF4-FFF2-40B4-BE49-F238E27FC236}">
              <a16:creationId xmlns="" xmlns:a16="http://schemas.microsoft.com/office/drawing/2014/main" id="{00000000-0008-0000-0400-00004F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759" name="TextBox 758">
          <a:extLst>
            <a:ext uri="{FF2B5EF4-FFF2-40B4-BE49-F238E27FC236}">
              <a16:creationId xmlns="" xmlns:a16="http://schemas.microsoft.com/office/drawing/2014/main" id="{00000000-0008-0000-0400-000050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760" name="TextBox 759">
          <a:extLst>
            <a:ext uri="{FF2B5EF4-FFF2-40B4-BE49-F238E27FC236}">
              <a16:creationId xmlns="" xmlns:a16="http://schemas.microsoft.com/office/drawing/2014/main" id="{00000000-0008-0000-0400-000051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61" name="TextBox 760">
          <a:extLst>
            <a:ext uri="{FF2B5EF4-FFF2-40B4-BE49-F238E27FC236}">
              <a16:creationId xmlns="" xmlns:a16="http://schemas.microsoft.com/office/drawing/2014/main" id="{00000000-0008-0000-0400-000052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762" name="TextBox 761">
          <a:extLst>
            <a:ext uri="{FF2B5EF4-FFF2-40B4-BE49-F238E27FC236}">
              <a16:creationId xmlns="" xmlns:a16="http://schemas.microsoft.com/office/drawing/2014/main" id="{00000000-0008-0000-0400-000053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63" name="TextBox 762">
          <a:extLst>
            <a:ext uri="{FF2B5EF4-FFF2-40B4-BE49-F238E27FC236}">
              <a16:creationId xmlns="" xmlns:a16="http://schemas.microsoft.com/office/drawing/2014/main" id="{00000000-0008-0000-0400-000054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764" name="TextBox 763">
          <a:extLst>
            <a:ext uri="{FF2B5EF4-FFF2-40B4-BE49-F238E27FC236}">
              <a16:creationId xmlns="" xmlns:a16="http://schemas.microsoft.com/office/drawing/2014/main" id="{00000000-0008-0000-0400-000055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65" name="TextBox 764">
          <a:extLst>
            <a:ext uri="{FF2B5EF4-FFF2-40B4-BE49-F238E27FC236}">
              <a16:creationId xmlns="" xmlns:a16="http://schemas.microsoft.com/office/drawing/2014/main" id="{00000000-0008-0000-0400-000056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766" name="TextBox 765">
          <a:extLst>
            <a:ext uri="{FF2B5EF4-FFF2-40B4-BE49-F238E27FC236}">
              <a16:creationId xmlns="" xmlns:a16="http://schemas.microsoft.com/office/drawing/2014/main" id="{00000000-0008-0000-0400-000057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767" name="TextBox 766">
          <a:extLst>
            <a:ext uri="{FF2B5EF4-FFF2-40B4-BE49-F238E27FC236}">
              <a16:creationId xmlns="" xmlns:a16="http://schemas.microsoft.com/office/drawing/2014/main" id="{00000000-0008-0000-0400-000058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768" name="TextBox 767">
          <a:extLst>
            <a:ext uri="{FF2B5EF4-FFF2-40B4-BE49-F238E27FC236}">
              <a16:creationId xmlns="" xmlns:a16="http://schemas.microsoft.com/office/drawing/2014/main" id="{00000000-0008-0000-0400-000059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69" name="TextBox 768">
          <a:extLst>
            <a:ext uri="{FF2B5EF4-FFF2-40B4-BE49-F238E27FC236}">
              <a16:creationId xmlns="" xmlns:a16="http://schemas.microsoft.com/office/drawing/2014/main" id="{00000000-0008-0000-0400-00005A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770" name="TextBox 769">
          <a:extLst>
            <a:ext uri="{FF2B5EF4-FFF2-40B4-BE49-F238E27FC236}">
              <a16:creationId xmlns="" xmlns:a16="http://schemas.microsoft.com/office/drawing/2014/main" id="{00000000-0008-0000-0400-00005B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71" name="TextBox 770">
          <a:extLst>
            <a:ext uri="{FF2B5EF4-FFF2-40B4-BE49-F238E27FC236}">
              <a16:creationId xmlns="" xmlns:a16="http://schemas.microsoft.com/office/drawing/2014/main" id="{00000000-0008-0000-0400-00005C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772" name="TextBox 771">
          <a:extLst>
            <a:ext uri="{FF2B5EF4-FFF2-40B4-BE49-F238E27FC236}">
              <a16:creationId xmlns="" xmlns:a16="http://schemas.microsoft.com/office/drawing/2014/main" id="{00000000-0008-0000-0400-00005D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73" name="TextBox 772">
          <a:extLst>
            <a:ext uri="{FF2B5EF4-FFF2-40B4-BE49-F238E27FC236}">
              <a16:creationId xmlns="" xmlns:a16="http://schemas.microsoft.com/office/drawing/2014/main" id="{00000000-0008-0000-0400-00005E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774" name="TextBox 773">
          <a:extLst>
            <a:ext uri="{FF2B5EF4-FFF2-40B4-BE49-F238E27FC236}">
              <a16:creationId xmlns="" xmlns:a16="http://schemas.microsoft.com/office/drawing/2014/main" id="{00000000-0008-0000-0400-00005F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775" name="TextBox 774">
          <a:extLst>
            <a:ext uri="{FF2B5EF4-FFF2-40B4-BE49-F238E27FC236}">
              <a16:creationId xmlns="" xmlns:a16="http://schemas.microsoft.com/office/drawing/2014/main" id="{00000000-0008-0000-0400-000060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776" name="TextBox 775">
          <a:extLst>
            <a:ext uri="{FF2B5EF4-FFF2-40B4-BE49-F238E27FC236}">
              <a16:creationId xmlns="" xmlns:a16="http://schemas.microsoft.com/office/drawing/2014/main" id="{00000000-0008-0000-0400-000061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77" name="TextBox 776">
          <a:extLst>
            <a:ext uri="{FF2B5EF4-FFF2-40B4-BE49-F238E27FC236}">
              <a16:creationId xmlns="" xmlns:a16="http://schemas.microsoft.com/office/drawing/2014/main" id="{00000000-0008-0000-0400-000062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778" name="TextBox 777">
          <a:extLst>
            <a:ext uri="{FF2B5EF4-FFF2-40B4-BE49-F238E27FC236}">
              <a16:creationId xmlns="" xmlns:a16="http://schemas.microsoft.com/office/drawing/2014/main" id="{00000000-0008-0000-0400-000063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79" name="TextBox 778">
          <a:extLst>
            <a:ext uri="{FF2B5EF4-FFF2-40B4-BE49-F238E27FC236}">
              <a16:creationId xmlns="" xmlns:a16="http://schemas.microsoft.com/office/drawing/2014/main" id="{00000000-0008-0000-0400-000064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780" name="TextBox 779">
          <a:extLst>
            <a:ext uri="{FF2B5EF4-FFF2-40B4-BE49-F238E27FC236}">
              <a16:creationId xmlns="" xmlns:a16="http://schemas.microsoft.com/office/drawing/2014/main" id="{00000000-0008-0000-0400-000065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81" name="TextBox 780">
          <a:extLst>
            <a:ext uri="{FF2B5EF4-FFF2-40B4-BE49-F238E27FC236}">
              <a16:creationId xmlns="" xmlns:a16="http://schemas.microsoft.com/office/drawing/2014/main" id="{00000000-0008-0000-0400-000066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782" name="TextBox 781">
          <a:extLst>
            <a:ext uri="{FF2B5EF4-FFF2-40B4-BE49-F238E27FC236}">
              <a16:creationId xmlns="" xmlns:a16="http://schemas.microsoft.com/office/drawing/2014/main" id="{00000000-0008-0000-0400-000067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783" name="TextBox 782">
          <a:extLst>
            <a:ext uri="{FF2B5EF4-FFF2-40B4-BE49-F238E27FC236}">
              <a16:creationId xmlns="" xmlns:a16="http://schemas.microsoft.com/office/drawing/2014/main" id="{00000000-0008-0000-0400-000068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784" name="TextBox 783">
          <a:extLst>
            <a:ext uri="{FF2B5EF4-FFF2-40B4-BE49-F238E27FC236}">
              <a16:creationId xmlns="" xmlns:a16="http://schemas.microsoft.com/office/drawing/2014/main" id="{00000000-0008-0000-0400-000069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85" name="TextBox 784">
          <a:extLst>
            <a:ext uri="{FF2B5EF4-FFF2-40B4-BE49-F238E27FC236}">
              <a16:creationId xmlns="" xmlns:a16="http://schemas.microsoft.com/office/drawing/2014/main" id="{00000000-0008-0000-0400-00006A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786" name="TextBox 785">
          <a:extLst>
            <a:ext uri="{FF2B5EF4-FFF2-40B4-BE49-F238E27FC236}">
              <a16:creationId xmlns="" xmlns:a16="http://schemas.microsoft.com/office/drawing/2014/main" id="{00000000-0008-0000-0400-00006B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87" name="TextBox 786">
          <a:extLst>
            <a:ext uri="{FF2B5EF4-FFF2-40B4-BE49-F238E27FC236}">
              <a16:creationId xmlns="" xmlns:a16="http://schemas.microsoft.com/office/drawing/2014/main" id="{00000000-0008-0000-0400-00006C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788" name="TextBox 787">
          <a:extLst>
            <a:ext uri="{FF2B5EF4-FFF2-40B4-BE49-F238E27FC236}">
              <a16:creationId xmlns="" xmlns:a16="http://schemas.microsoft.com/office/drawing/2014/main" id="{00000000-0008-0000-0400-00006D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89" name="TextBox 788">
          <a:extLst>
            <a:ext uri="{FF2B5EF4-FFF2-40B4-BE49-F238E27FC236}">
              <a16:creationId xmlns="" xmlns:a16="http://schemas.microsoft.com/office/drawing/2014/main" id="{00000000-0008-0000-0400-00006E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790" name="TextBox 789">
          <a:extLst>
            <a:ext uri="{FF2B5EF4-FFF2-40B4-BE49-F238E27FC236}">
              <a16:creationId xmlns="" xmlns:a16="http://schemas.microsoft.com/office/drawing/2014/main" id="{00000000-0008-0000-0400-00006F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791" name="TextBox 790">
          <a:extLst>
            <a:ext uri="{FF2B5EF4-FFF2-40B4-BE49-F238E27FC236}">
              <a16:creationId xmlns="" xmlns:a16="http://schemas.microsoft.com/office/drawing/2014/main" id="{00000000-0008-0000-0400-000070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792" name="TextBox 791">
          <a:extLst>
            <a:ext uri="{FF2B5EF4-FFF2-40B4-BE49-F238E27FC236}">
              <a16:creationId xmlns="" xmlns:a16="http://schemas.microsoft.com/office/drawing/2014/main" id="{00000000-0008-0000-0400-000071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93" name="TextBox 792">
          <a:extLst>
            <a:ext uri="{FF2B5EF4-FFF2-40B4-BE49-F238E27FC236}">
              <a16:creationId xmlns="" xmlns:a16="http://schemas.microsoft.com/office/drawing/2014/main" id="{00000000-0008-0000-0400-000072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794" name="TextBox 793">
          <a:extLst>
            <a:ext uri="{FF2B5EF4-FFF2-40B4-BE49-F238E27FC236}">
              <a16:creationId xmlns="" xmlns:a16="http://schemas.microsoft.com/office/drawing/2014/main" id="{00000000-0008-0000-0400-000073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95" name="TextBox 794">
          <a:extLst>
            <a:ext uri="{FF2B5EF4-FFF2-40B4-BE49-F238E27FC236}">
              <a16:creationId xmlns="" xmlns:a16="http://schemas.microsoft.com/office/drawing/2014/main" id="{00000000-0008-0000-0400-000074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796" name="TextBox 795">
          <a:extLst>
            <a:ext uri="{FF2B5EF4-FFF2-40B4-BE49-F238E27FC236}">
              <a16:creationId xmlns="" xmlns:a16="http://schemas.microsoft.com/office/drawing/2014/main" id="{00000000-0008-0000-0400-000075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797" name="TextBox 796">
          <a:extLst>
            <a:ext uri="{FF2B5EF4-FFF2-40B4-BE49-F238E27FC236}">
              <a16:creationId xmlns="" xmlns:a16="http://schemas.microsoft.com/office/drawing/2014/main" id="{00000000-0008-0000-0400-000076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798" name="TextBox 797">
          <a:extLst>
            <a:ext uri="{FF2B5EF4-FFF2-40B4-BE49-F238E27FC236}">
              <a16:creationId xmlns="" xmlns:a16="http://schemas.microsoft.com/office/drawing/2014/main" id="{00000000-0008-0000-0400-000077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799" name="TextBox 798">
          <a:extLst>
            <a:ext uri="{FF2B5EF4-FFF2-40B4-BE49-F238E27FC236}">
              <a16:creationId xmlns="" xmlns:a16="http://schemas.microsoft.com/office/drawing/2014/main" id="{00000000-0008-0000-0400-000078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800" name="TextBox 799">
          <a:extLst>
            <a:ext uri="{FF2B5EF4-FFF2-40B4-BE49-F238E27FC236}">
              <a16:creationId xmlns="" xmlns:a16="http://schemas.microsoft.com/office/drawing/2014/main" id="{00000000-0008-0000-0400-000079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01" name="TextBox 800">
          <a:extLst>
            <a:ext uri="{FF2B5EF4-FFF2-40B4-BE49-F238E27FC236}">
              <a16:creationId xmlns="" xmlns:a16="http://schemas.microsoft.com/office/drawing/2014/main" id="{00000000-0008-0000-0400-00007A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802" name="TextBox 801">
          <a:extLst>
            <a:ext uri="{FF2B5EF4-FFF2-40B4-BE49-F238E27FC236}">
              <a16:creationId xmlns="" xmlns:a16="http://schemas.microsoft.com/office/drawing/2014/main" id="{00000000-0008-0000-0400-00007B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03" name="TextBox 802">
          <a:extLst>
            <a:ext uri="{FF2B5EF4-FFF2-40B4-BE49-F238E27FC236}">
              <a16:creationId xmlns="" xmlns:a16="http://schemas.microsoft.com/office/drawing/2014/main" id="{00000000-0008-0000-0400-00007C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804" name="TextBox 803">
          <a:extLst>
            <a:ext uri="{FF2B5EF4-FFF2-40B4-BE49-F238E27FC236}">
              <a16:creationId xmlns="" xmlns:a16="http://schemas.microsoft.com/office/drawing/2014/main" id="{00000000-0008-0000-0400-00007D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05" name="TextBox 804">
          <a:extLst>
            <a:ext uri="{FF2B5EF4-FFF2-40B4-BE49-F238E27FC236}">
              <a16:creationId xmlns="" xmlns:a16="http://schemas.microsoft.com/office/drawing/2014/main" id="{00000000-0008-0000-0400-00007E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806" name="TextBox 805">
          <a:extLst>
            <a:ext uri="{FF2B5EF4-FFF2-40B4-BE49-F238E27FC236}">
              <a16:creationId xmlns="" xmlns:a16="http://schemas.microsoft.com/office/drawing/2014/main" id="{00000000-0008-0000-0400-00007F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807" name="TextBox 806">
          <a:extLst>
            <a:ext uri="{FF2B5EF4-FFF2-40B4-BE49-F238E27FC236}">
              <a16:creationId xmlns="" xmlns:a16="http://schemas.microsoft.com/office/drawing/2014/main" id="{00000000-0008-0000-0400-000080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808" name="TextBox 807">
          <a:extLst>
            <a:ext uri="{FF2B5EF4-FFF2-40B4-BE49-F238E27FC236}">
              <a16:creationId xmlns="" xmlns:a16="http://schemas.microsoft.com/office/drawing/2014/main" id="{00000000-0008-0000-0400-000081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09" name="TextBox 808">
          <a:extLst>
            <a:ext uri="{FF2B5EF4-FFF2-40B4-BE49-F238E27FC236}">
              <a16:creationId xmlns="" xmlns:a16="http://schemas.microsoft.com/office/drawing/2014/main" id="{00000000-0008-0000-0400-000082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810" name="TextBox 809">
          <a:extLst>
            <a:ext uri="{FF2B5EF4-FFF2-40B4-BE49-F238E27FC236}">
              <a16:creationId xmlns="" xmlns:a16="http://schemas.microsoft.com/office/drawing/2014/main" id="{00000000-0008-0000-0400-000083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11" name="TextBox 810">
          <a:extLst>
            <a:ext uri="{FF2B5EF4-FFF2-40B4-BE49-F238E27FC236}">
              <a16:creationId xmlns="" xmlns:a16="http://schemas.microsoft.com/office/drawing/2014/main" id="{00000000-0008-0000-0400-000084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812" name="TextBox 811">
          <a:extLst>
            <a:ext uri="{FF2B5EF4-FFF2-40B4-BE49-F238E27FC236}">
              <a16:creationId xmlns="" xmlns:a16="http://schemas.microsoft.com/office/drawing/2014/main" id="{00000000-0008-0000-0400-000085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13" name="TextBox 812">
          <a:extLst>
            <a:ext uri="{FF2B5EF4-FFF2-40B4-BE49-F238E27FC236}">
              <a16:creationId xmlns="" xmlns:a16="http://schemas.microsoft.com/office/drawing/2014/main" id="{00000000-0008-0000-0400-000086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814" name="TextBox 813">
          <a:extLst>
            <a:ext uri="{FF2B5EF4-FFF2-40B4-BE49-F238E27FC236}">
              <a16:creationId xmlns="" xmlns:a16="http://schemas.microsoft.com/office/drawing/2014/main" id="{00000000-0008-0000-0400-000087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815" name="TextBox 814">
          <a:extLst>
            <a:ext uri="{FF2B5EF4-FFF2-40B4-BE49-F238E27FC236}">
              <a16:creationId xmlns="" xmlns:a16="http://schemas.microsoft.com/office/drawing/2014/main" id="{00000000-0008-0000-0400-000088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816" name="TextBox 815">
          <a:extLst>
            <a:ext uri="{FF2B5EF4-FFF2-40B4-BE49-F238E27FC236}">
              <a16:creationId xmlns="" xmlns:a16="http://schemas.microsoft.com/office/drawing/2014/main" id="{00000000-0008-0000-0400-000089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17" name="TextBox 816">
          <a:extLst>
            <a:ext uri="{FF2B5EF4-FFF2-40B4-BE49-F238E27FC236}">
              <a16:creationId xmlns="" xmlns:a16="http://schemas.microsoft.com/office/drawing/2014/main" id="{00000000-0008-0000-0400-00008A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818" name="TextBox 817">
          <a:extLst>
            <a:ext uri="{FF2B5EF4-FFF2-40B4-BE49-F238E27FC236}">
              <a16:creationId xmlns="" xmlns:a16="http://schemas.microsoft.com/office/drawing/2014/main" id="{00000000-0008-0000-0400-00008B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19" name="TextBox 818">
          <a:extLst>
            <a:ext uri="{FF2B5EF4-FFF2-40B4-BE49-F238E27FC236}">
              <a16:creationId xmlns="" xmlns:a16="http://schemas.microsoft.com/office/drawing/2014/main" id="{00000000-0008-0000-0400-00008C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820" name="TextBox 819">
          <a:extLst>
            <a:ext uri="{FF2B5EF4-FFF2-40B4-BE49-F238E27FC236}">
              <a16:creationId xmlns="" xmlns:a16="http://schemas.microsoft.com/office/drawing/2014/main" id="{00000000-0008-0000-0400-00008D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21" name="TextBox 820">
          <a:extLst>
            <a:ext uri="{FF2B5EF4-FFF2-40B4-BE49-F238E27FC236}">
              <a16:creationId xmlns="" xmlns:a16="http://schemas.microsoft.com/office/drawing/2014/main" id="{00000000-0008-0000-0400-00008E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822" name="TextBox 821">
          <a:extLst>
            <a:ext uri="{FF2B5EF4-FFF2-40B4-BE49-F238E27FC236}">
              <a16:creationId xmlns="" xmlns:a16="http://schemas.microsoft.com/office/drawing/2014/main" id="{00000000-0008-0000-0400-00008F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823" name="TextBox 822">
          <a:extLst>
            <a:ext uri="{FF2B5EF4-FFF2-40B4-BE49-F238E27FC236}">
              <a16:creationId xmlns="" xmlns:a16="http://schemas.microsoft.com/office/drawing/2014/main" id="{00000000-0008-0000-0400-000090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824" name="TextBox 823">
          <a:extLst>
            <a:ext uri="{FF2B5EF4-FFF2-40B4-BE49-F238E27FC236}">
              <a16:creationId xmlns="" xmlns:a16="http://schemas.microsoft.com/office/drawing/2014/main" id="{00000000-0008-0000-0400-000091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25" name="TextBox 824">
          <a:extLst>
            <a:ext uri="{FF2B5EF4-FFF2-40B4-BE49-F238E27FC236}">
              <a16:creationId xmlns="" xmlns:a16="http://schemas.microsoft.com/office/drawing/2014/main" id="{00000000-0008-0000-0400-000092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826" name="TextBox 825">
          <a:extLst>
            <a:ext uri="{FF2B5EF4-FFF2-40B4-BE49-F238E27FC236}">
              <a16:creationId xmlns="" xmlns:a16="http://schemas.microsoft.com/office/drawing/2014/main" id="{00000000-0008-0000-0400-000093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27" name="TextBox 826">
          <a:extLst>
            <a:ext uri="{FF2B5EF4-FFF2-40B4-BE49-F238E27FC236}">
              <a16:creationId xmlns="" xmlns:a16="http://schemas.microsoft.com/office/drawing/2014/main" id="{00000000-0008-0000-0400-000094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828" name="TextBox 827">
          <a:extLst>
            <a:ext uri="{FF2B5EF4-FFF2-40B4-BE49-F238E27FC236}">
              <a16:creationId xmlns="" xmlns:a16="http://schemas.microsoft.com/office/drawing/2014/main" id="{00000000-0008-0000-0400-000095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29" name="TextBox 828">
          <a:extLst>
            <a:ext uri="{FF2B5EF4-FFF2-40B4-BE49-F238E27FC236}">
              <a16:creationId xmlns="" xmlns:a16="http://schemas.microsoft.com/office/drawing/2014/main" id="{00000000-0008-0000-0400-000096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830" name="TextBox 829">
          <a:extLst>
            <a:ext uri="{FF2B5EF4-FFF2-40B4-BE49-F238E27FC236}">
              <a16:creationId xmlns="" xmlns:a16="http://schemas.microsoft.com/office/drawing/2014/main" id="{00000000-0008-0000-0400-000097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831" name="TextBox 830">
          <a:extLst>
            <a:ext uri="{FF2B5EF4-FFF2-40B4-BE49-F238E27FC236}">
              <a16:creationId xmlns="" xmlns:a16="http://schemas.microsoft.com/office/drawing/2014/main" id="{00000000-0008-0000-0400-000098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832" name="TextBox 831">
          <a:extLst>
            <a:ext uri="{FF2B5EF4-FFF2-40B4-BE49-F238E27FC236}">
              <a16:creationId xmlns="" xmlns:a16="http://schemas.microsoft.com/office/drawing/2014/main" id="{00000000-0008-0000-0400-000099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33" name="TextBox 832">
          <a:extLst>
            <a:ext uri="{FF2B5EF4-FFF2-40B4-BE49-F238E27FC236}">
              <a16:creationId xmlns="" xmlns:a16="http://schemas.microsoft.com/office/drawing/2014/main" id="{00000000-0008-0000-0400-00009A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834" name="TextBox 833">
          <a:extLst>
            <a:ext uri="{FF2B5EF4-FFF2-40B4-BE49-F238E27FC236}">
              <a16:creationId xmlns="" xmlns:a16="http://schemas.microsoft.com/office/drawing/2014/main" id="{00000000-0008-0000-0400-00009B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35" name="TextBox 834">
          <a:extLst>
            <a:ext uri="{FF2B5EF4-FFF2-40B4-BE49-F238E27FC236}">
              <a16:creationId xmlns="" xmlns:a16="http://schemas.microsoft.com/office/drawing/2014/main" id="{00000000-0008-0000-0400-00009C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836" name="TextBox 835">
          <a:extLst>
            <a:ext uri="{FF2B5EF4-FFF2-40B4-BE49-F238E27FC236}">
              <a16:creationId xmlns="" xmlns:a16="http://schemas.microsoft.com/office/drawing/2014/main" id="{00000000-0008-0000-0400-00009D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37" name="TextBox 836">
          <a:extLst>
            <a:ext uri="{FF2B5EF4-FFF2-40B4-BE49-F238E27FC236}">
              <a16:creationId xmlns="" xmlns:a16="http://schemas.microsoft.com/office/drawing/2014/main" id="{00000000-0008-0000-0400-00009E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838" name="TextBox 837">
          <a:extLst>
            <a:ext uri="{FF2B5EF4-FFF2-40B4-BE49-F238E27FC236}">
              <a16:creationId xmlns="" xmlns:a16="http://schemas.microsoft.com/office/drawing/2014/main" id="{00000000-0008-0000-0400-00009F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839" name="TextBox 838">
          <a:extLst>
            <a:ext uri="{FF2B5EF4-FFF2-40B4-BE49-F238E27FC236}">
              <a16:creationId xmlns="" xmlns:a16="http://schemas.microsoft.com/office/drawing/2014/main" id="{00000000-0008-0000-0400-0000A0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840" name="TextBox 839">
          <a:extLst>
            <a:ext uri="{FF2B5EF4-FFF2-40B4-BE49-F238E27FC236}">
              <a16:creationId xmlns="" xmlns:a16="http://schemas.microsoft.com/office/drawing/2014/main" id="{00000000-0008-0000-0400-0000A1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41" name="TextBox 840">
          <a:extLst>
            <a:ext uri="{FF2B5EF4-FFF2-40B4-BE49-F238E27FC236}">
              <a16:creationId xmlns="" xmlns:a16="http://schemas.microsoft.com/office/drawing/2014/main" id="{00000000-0008-0000-0400-0000A2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842" name="TextBox 841">
          <a:extLst>
            <a:ext uri="{FF2B5EF4-FFF2-40B4-BE49-F238E27FC236}">
              <a16:creationId xmlns="" xmlns:a16="http://schemas.microsoft.com/office/drawing/2014/main" id="{00000000-0008-0000-0400-0000A3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43" name="TextBox 842">
          <a:extLst>
            <a:ext uri="{FF2B5EF4-FFF2-40B4-BE49-F238E27FC236}">
              <a16:creationId xmlns="" xmlns:a16="http://schemas.microsoft.com/office/drawing/2014/main" id="{00000000-0008-0000-0400-0000A4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844" name="TextBox 843">
          <a:extLst>
            <a:ext uri="{FF2B5EF4-FFF2-40B4-BE49-F238E27FC236}">
              <a16:creationId xmlns="" xmlns:a16="http://schemas.microsoft.com/office/drawing/2014/main" id="{00000000-0008-0000-0400-0000A5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45" name="TextBox 844">
          <a:extLst>
            <a:ext uri="{FF2B5EF4-FFF2-40B4-BE49-F238E27FC236}">
              <a16:creationId xmlns="" xmlns:a16="http://schemas.microsoft.com/office/drawing/2014/main" id="{00000000-0008-0000-0400-0000A6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846" name="TextBox 845">
          <a:extLst>
            <a:ext uri="{FF2B5EF4-FFF2-40B4-BE49-F238E27FC236}">
              <a16:creationId xmlns="" xmlns:a16="http://schemas.microsoft.com/office/drawing/2014/main" id="{00000000-0008-0000-0400-0000A7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847" name="TextBox 846">
          <a:extLst>
            <a:ext uri="{FF2B5EF4-FFF2-40B4-BE49-F238E27FC236}">
              <a16:creationId xmlns="" xmlns:a16="http://schemas.microsoft.com/office/drawing/2014/main" id="{00000000-0008-0000-0400-0000A8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848" name="TextBox 847">
          <a:extLst>
            <a:ext uri="{FF2B5EF4-FFF2-40B4-BE49-F238E27FC236}">
              <a16:creationId xmlns="" xmlns:a16="http://schemas.microsoft.com/office/drawing/2014/main" id="{00000000-0008-0000-0400-0000A9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49" name="TextBox 848">
          <a:extLst>
            <a:ext uri="{FF2B5EF4-FFF2-40B4-BE49-F238E27FC236}">
              <a16:creationId xmlns="" xmlns:a16="http://schemas.microsoft.com/office/drawing/2014/main" id="{00000000-0008-0000-0400-0000AA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850" name="TextBox 849">
          <a:extLst>
            <a:ext uri="{FF2B5EF4-FFF2-40B4-BE49-F238E27FC236}">
              <a16:creationId xmlns="" xmlns:a16="http://schemas.microsoft.com/office/drawing/2014/main" id="{00000000-0008-0000-0400-0000AB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51" name="TextBox 850">
          <a:extLst>
            <a:ext uri="{FF2B5EF4-FFF2-40B4-BE49-F238E27FC236}">
              <a16:creationId xmlns="" xmlns:a16="http://schemas.microsoft.com/office/drawing/2014/main" id="{00000000-0008-0000-0400-0000AC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852" name="TextBox 851">
          <a:extLst>
            <a:ext uri="{FF2B5EF4-FFF2-40B4-BE49-F238E27FC236}">
              <a16:creationId xmlns="" xmlns:a16="http://schemas.microsoft.com/office/drawing/2014/main" id="{00000000-0008-0000-0400-0000AD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53" name="TextBox 852">
          <a:extLst>
            <a:ext uri="{FF2B5EF4-FFF2-40B4-BE49-F238E27FC236}">
              <a16:creationId xmlns="" xmlns:a16="http://schemas.microsoft.com/office/drawing/2014/main" id="{00000000-0008-0000-0400-0000AE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854" name="TextBox 853">
          <a:extLst>
            <a:ext uri="{FF2B5EF4-FFF2-40B4-BE49-F238E27FC236}">
              <a16:creationId xmlns="" xmlns:a16="http://schemas.microsoft.com/office/drawing/2014/main" id="{00000000-0008-0000-0400-0000AF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855" name="TextBox 854">
          <a:extLst>
            <a:ext uri="{FF2B5EF4-FFF2-40B4-BE49-F238E27FC236}">
              <a16:creationId xmlns="" xmlns:a16="http://schemas.microsoft.com/office/drawing/2014/main" id="{00000000-0008-0000-0400-0000B0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856" name="TextBox 855">
          <a:extLst>
            <a:ext uri="{FF2B5EF4-FFF2-40B4-BE49-F238E27FC236}">
              <a16:creationId xmlns="" xmlns:a16="http://schemas.microsoft.com/office/drawing/2014/main" id="{00000000-0008-0000-0400-0000B1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57" name="TextBox 856">
          <a:extLst>
            <a:ext uri="{FF2B5EF4-FFF2-40B4-BE49-F238E27FC236}">
              <a16:creationId xmlns="" xmlns:a16="http://schemas.microsoft.com/office/drawing/2014/main" id="{00000000-0008-0000-0400-0000B2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858" name="TextBox 857">
          <a:extLst>
            <a:ext uri="{FF2B5EF4-FFF2-40B4-BE49-F238E27FC236}">
              <a16:creationId xmlns="" xmlns:a16="http://schemas.microsoft.com/office/drawing/2014/main" id="{00000000-0008-0000-0400-0000B3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59" name="TextBox 858">
          <a:extLst>
            <a:ext uri="{FF2B5EF4-FFF2-40B4-BE49-F238E27FC236}">
              <a16:creationId xmlns="" xmlns:a16="http://schemas.microsoft.com/office/drawing/2014/main" id="{00000000-0008-0000-0400-0000B4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860" name="TextBox 859">
          <a:extLst>
            <a:ext uri="{FF2B5EF4-FFF2-40B4-BE49-F238E27FC236}">
              <a16:creationId xmlns="" xmlns:a16="http://schemas.microsoft.com/office/drawing/2014/main" id="{00000000-0008-0000-0400-0000B5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61" name="TextBox 860">
          <a:extLst>
            <a:ext uri="{FF2B5EF4-FFF2-40B4-BE49-F238E27FC236}">
              <a16:creationId xmlns="" xmlns:a16="http://schemas.microsoft.com/office/drawing/2014/main" id="{00000000-0008-0000-0400-0000B6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862" name="TextBox 861">
          <a:extLst>
            <a:ext uri="{FF2B5EF4-FFF2-40B4-BE49-F238E27FC236}">
              <a16:creationId xmlns="" xmlns:a16="http://schemas.microsoft.com/office/drawing/2014/main" id="{00000000-0008-0000-0400-0000B7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863" name="TextBox 862">
          <a:extLst>
            <a:ext uri="{FF2B5EF4-FFF2-40B4-BE49-F238E27FC236}">
              <a16:creationId xmlns="" xmlns:a16="http://schemas.microsoft.com/office/drawing/2014/main" id="{00000000-0008-0000-0400-0000B8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864" name="TextBox 863">
          <a:extLst>
            <a:ext uri="{FF2B5EF4-FFF2-40B4-BE49-F238E27FC236}">
              <a16:creationId xmlns="" xmlns:a16="http://schemas.microsoft.com/office/drawing/2014/main" id="{00000000-0008-0000-0400-0000B9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65" name="TextBox 864">
          <a:extLst>
            <a:ext uri="{FF2B5EF4-FFF2-40B4-BE49-F238E27FC236}">
              <a16:creationId xmlns="" xmlns:a16="http://schemas.microsoft.com/office/drawing/2014/main" id="{00000000-0008-0000-0400-0000BA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866" name="TextBox 865">
          <a:extLst>
            <a:ext uri="{FF2B5EF4-FFF2-40B4-BE49-F238E27FC236}">
              <a16:creationId xmlns="" xmlns:a16="http://schemas.microsoft.com/office/drawing/2014/main" id="{00000000-0008-0000-0400-0000BB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67" name="TextBox 866">
          <a:extLst>
            <a:ext uri="{FF2B5EF4-FFF2-40B4-BE49-F238E27FC236}">
              <a16:creationId xmlns="" xmlns:a16="http://schemas.microsoft.com/office/drawing/2014/main" id="{00000000-0008-0000-0400-0000BC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868" name="TextBox 867">
          <a:extLst>
            <a:ext uri="{FF2B5EF4-FFF2-40B4-BE49-F238E27FC236}">
              <a16:creationId xmlns="" xmlns:a16="http://schemas.microsoft.com/office/drawing/2014/main" id="{00000000-0008-0000-0400-0000BD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69" name="TextBox 868">
          <a:extLst>
            <a:ext uri="{FF2B5EF4-FFF2-40B4-BE49-F238E27FC236}">
              <a16:creationId xmlns="" xmlns:a16="http://schemas.microsoft.com/office/drawing/2014/main" id="{00000000-0008-0000-0400-0000BE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870" name="TextBox 869">
          <a:extLst>
            <a:ext uri="{FF2B5EF4-FFF2-40B4-BE49-F238E27FC236}">
              <a16:creationId xmlns="" xmlns:a16="http://schemas.microsoft.com/office/drawing/2014/main" id="{00000000-0008-0000-0400-0000BF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871" name="TextBox 870">
          <a:extLst>
            <a:ext uri="{FF2B5EF4-FFF2-40B4-BE49-F238E27FC236}">
              <a16:creationId xmlns="" xmlns:a16="http://schemas.microsoft.com/office/drawing/2014/main" id="{00000000-0008-0000-0400-0000C0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872" name="TextBox 871">
          <a:extLst>
            <a:ext uri="{FF2B5EF4-FFF2-40B4-BE49-F238E27FC236}">
              <a16:creationId xmlns="" xmlns:a16="http://schemas.microsoft.com/office/drawing/2014/main" id="{00000000-0008-0000-0400-0000C1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73" name="TextBox 872">
          <a:extLst>
            <a:ext uri="{FF2B5EF4-FFF2-40B4-BE49-F238E27FC236}">
              <a16:creationId xmlns="" xmlns:a16="http://schemas.microsoft.com/office/drawing/2014/main" id="{00000000-0008-0000-0400-0000C2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874" name="TextBox 873">
          <a:extLst>
            <a:ext uri="{FF2B5EF4-FFF2-40B4-BE49-F238E27FC236}">
              <a16:creationId xmlns="" xmlns:a16="http://schemas.microsoft.com/office/drawing/2014/main" id="{00000000-0008-0000-0400-0000C3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75" name="TextBox 874">
          <a:extLst>
            <a:ext uri="{FF2B5EF4-FFF2-40B4-BE49-F238E27FC236}">
              <a16:creationId xmlns="" xmlns:a16="http://schemas.microsoft.com/office/drawing/2014/main" id="{00000000-0008-0000-0400-0000C4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876" name="TextBox 875">
          <a:extLst>
            <a:ext uri="{FF2B5EF4-FFF2-40B4-BE49-F238E27FC236}">
              <a16:creationId xmlns="" xmlns:a16="http://schemas.microsoft.com/office/drawing/2014/main" id="{00000000-0008-0000-0400-0000C5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77" name="TextBox 876">
          <a:extLst>
            <a:ext uri="{FF2B5EF4-FFF2-40B4-BE49-F238E27FC236}">
              <a16:creationId xmlns="" xmlns:a16="http://schemas.microsoft.com/office/drawing/2014/main" id="{00000000-0008-0000-0400-0000C6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878" name="TextBox 877">
          <a:extLst>
            <a:ext uri="{FF2B5EF4-FFF2-40B4-BE49-F238E27FC236}">
              <a16:creationId xmlns="" xmlns:a16="http://schemas.microsoft.com/office/drawing/2014/main" id="{00000000-0008-0000-0400-0000C7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879" name="TextBox 878">
          <a:extLst>
            <a:ext uri="{FF2B5EF4-FFF2-40B4-BE49-F238E27FC236}">
              <a16:creationId xmlns="" xmlns:a16="http://schemas.microsoft.com/office/drawing/2014/main" id="{00000000-0008-0000-0400-0000C8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880" name="TextBox 879">
          <a:extLst>
            <a:ext uri="{FF2B5EF4-FFF2-40B4-BE49-F238E27FC236}">
              <a16:creationId xmlns="" xmlns:a16="http://schemas.microsoft.com/office/drawing/2014/main" id="{00000000-0008-0000-0400-0000C9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881" name="TextBox 880">
          <a:extLst>
            <a:ext uri="{FF2B5EF4-FFF2-40B4-BE49-F238E27FC236}">
              <a16:creationId xmlns="" xmlns:a16="http://schemas.microsoft.com/office/drawing/2014/main" id="{00000000-0008-0000-0400-0000CA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882" name="TextBox 881">
          <a:extLst>
            <a:ext uri="{FF2B5EF4-FFF2-40B4-BE49-F238E27FC236}">
              <a16:creationId xmlns="" xmlns:a16="http://schemas.microsoft.com/office/drawing/2014/main" id="{00000000-0008-0000-0400-0000CB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83" name="TextBox 882">
          <a:extLst>
            <a:ext uri="{FF2B5EF4-FFF2-40B4-BE49-F238E27FC236}">
              <a16:creationId xmlns="" xmlns:a16="http://schemas.microsoft.com/office/drawing/2014/main" id="{00000000-0008-0000-0400-0000CC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884" name="TextBox 883">
          <a:extLst>
            <a:ext uri="{FF2B5EF4-FFF2-40B4-BE49-F238E27FC236}">
              <a16:creationId xmlns="" xmlns:a16="http://schemas.microsoft.com/office/drawing/2014/main" id="{00000000-0008-0000-0400-0000CD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85" name="TextBox 884">
          <a:extLst>
            <a:ext uri="{FF2B5EF4-FFF2-40B4-BE49-F238E27FC236}">
              <a16:creationId xmlns="" xmlns:a16="http://schemas.microsoft.com/office/drawing/2014/main" id="{00000000-0008-0000-0400-0000CE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886" name="TextBox 885">
          <a:extLst>
            <a:ext uri="{FF2B5EF4-FFF2-40B4-BE49-F238E27FC236}">
              <a16:creationId xmlns="" xmlns:a16="http://schemas.microsoft.com/office/drawing/2014/main" id="{00000000-0008-0000-0400-0000CF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87" name="TextBox 886">
          <a:extLst>
            <a:ext uri="{FF2B5EF4-FFF2-40B4-BE49-F238E27FC236}">
              <a16:creationId xmlns="" xmlns:a16="http://schemas.microsoft.com/office/drawing/2014/main" id="{00000000-0008-0000-0400-0000D0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888" name="TextBox 887">
          <a:extLst>
            <a:ext uri="{FF2B5EF4-FFF2-40B4-BE49-F238E27FC236}">
              <a16:creationId xmlns="" xmlns:a16="http://schemas.microsoft.com/office/drawing/2014/main" id="{00000000-0008-0000-0400-0000D1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889" name="TextBox 888">
          <a:extLst>
            <a:ext uri="{FF2B5EF4-FFF2-40B4-BE49-F238E27FC236}">
              <a16:creationId xmlns="" xmlns:a16="http://schemas.microsoft.com/office/drawing/2014/main" id="{00000000-0008-0000-0400-0000D2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890" name="TextBox 889">
          <a:extLst>
            <a:ext uri="{FF2B5EF4-FFF2-40B4-BE49-F238E27FC236}">
              <a16:creationId xmlns="" xmlns:a16="http://schemas.microsoft.com/office/drawing/2014/main" id="{00000000-0008-0000-0400-0000D3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91" name="TextBox 890">
          <a:extLst>
            <a:ext uri="{FF2B5EF4-FFF2-40B4-BE49-F238E27FC236}">
              <a16:creationId xmlns="" xmlns:a16="http://schemas.microsoft.com/office/drawing/2014/main" id="{00000000-0008-0000-0400-0000D4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892" name="TextBox 891">
          <a:extLst>
            <a:ext uri="{FF2B5EF4-FFF2-40B4-BE49-F238E27FC236}">
              <a16:creationId xmlns="" xmlns:a16="http://schemas.microsoft.com/office/drawing/2014/main" id="{00000000-0008-0000-0400-0000D5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93" name="TextBox 892">
          <a:extLst>
            <a:ext uri="{FF2B5EF4-FFF2-40B4-BE49-F238E27FC236}">
              <a16:creationId xmlns="" xmlns:a16="http://schemas.microsoft.com/office/drawing/2014/main" id="{00000000-0008-0000-0400-0000D6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894" name="TextBox 893">
          <a:extLst>
            <a:ext uri="{FF2B5EF4-FFF2-40B4-BE49-F238E27FC236}">
              <a16:creationId xmlns="" xmlns:a16="http://schemas.microsoft.com/office/drawing/2014/main" id="{00000000-0008-0000-0400-0000D7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95" name="TextBox 894">
          <a:extLst>
            <a:ext uri="{FF2B5EF4-FFF2-40B4-BE49-F238E27FC236}">
              <a16:creationId xmlns="" xmlns:a16="http://schemas.microsoft.com/office/drawing/2014/main" id="{00000000-0008-0000-0400-0000D8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896" name="TextBox 895">
          <a:extLst>
            <a:ext uri="{FF2B5EF4-FFF2-40B4-BE49-F238E27FC236}">
              <a16:creationId xmlns="" xmlns:a16="http://schemas.microsoft.com/office/drawing/2014/main" id="{00000000-0008-0000-0400-0000D9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897" name="TextBox 896">
          <a:extLst>
            <a:ext uri="{FF2B5EF4-FFF2-40B4-BE49-F238E27FC236}">
              <a16:creationId xmlns="" xmlns:a16="http://schemas.microsoft.com/office/drawing/2014/main" id="{00000000-0008-0000-0400-0000DA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898" name="TextBox 897">
          <a:extLst>
            <a:ext uri="{FF2B5EF4-FFF2-40B4-BE49-F238E27FC236}">
              <a16:creationId xmlns="" xmlns:a16="http://schemas.microsoft.com/office/drawing/2014/main" id="{00000000-0008-0000-0400-0000DB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899" name="TextBox 898">
          <a:extLst>
            <a:ext uri="{FF2B5EF4-FFF2-40B4-BE49-F238E27FC236}">
              <a16:creationId xmlns="" xmlns:a16="http://schemas.microsoft.com/office/drawing/2014/main" id="{00000000-0008-0000-0400-0000DC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900" name="TextBox 899">
          <a:extLst>
            <a:ext uri="{FF2B5EF4-FFF2-40B4-BE49-F238E27FC236}">
              <a16:creationId xmlns="" xmlns:a16="http://schemas.microsoft.com/office/drawing/2014/main" id="{00000000-0008-0000-0400-0000DD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01" name="TextBox 900">
          <a:extLst>
            <a:ext uri="{FF2B5EF4-FFF2-40B4-BE49-F238E27FC236}">
              <a16:creationId xmlns="" xmlns:a16="http://schemas.microsoft.com/office/drawing/2014/main" id="{00000000-0008-0000-0400-0000DE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902" name="TextBox 901">
          <a:extLst>
            <a:ext uri="{FF2B5EF4-FFF2-40B4-BE49-F238E27FC236}">
              <a16:creationId xmlns="" xmlns:a16="http://schemas.microsoft.com/office/drawing/2014/main" id="{00000000-0008-0000-0400-0000DF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03" name="TextBox 902">
          <a:extLst>
            <a:ext uri="{FF2B5EF4-FFF2-40B4-BE49-F238E27FC236}">
              <a16:creationId xmlns="" xmlns:a16="http://schemas.microsoft.com/office/drawing/2014/main" id="{00000000-0008-0000-0400-0000E0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904" name="TextBox 903">
          <a:extLst>
            <a:ext uri="{FF2B5EF4-FFF2-40B4-BE49-F238E27FC236}">
              <a16:creationId xmlns="" xmlns:a16="http://schemas.microsoft.com/office/drawing/2014/main" id="{00000000-0008-0000-0400-0000E1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905" name="TextBox 904">
          <a:extLst>
            <a:ext uri="{FF2B5EF4-FFF2-40B4-BE49-F238E27FC236}">
              <a16:creationId xmlns="" xmlns:a16="http://schemas.microsoft.com/office/drawing/2014/main" id="{00000000-0008-0000-0400-0000E2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906" name="TextBox 905">
          <a:extLst>
            <a:ext uri="{FF2B5EF4-FFF2-40B4-BE49-F238E27FC236}">
              <a16:creationId xmlns="" xmlns:a16="http://schemas.microsoft.com/office/drawing/2014/main" id="{00000000-0008-0000-0400-0000E3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907" name="TextBox 906">
          <a:extLst>
            <a:ext uri="{FF2B5EF4-FFF2-40B4-BE49-F238E27FC236}">
              <a16:creationId xmlns="" xmlns:a16="http://schemas.microsoft.com/office/drawing/2014/main" id="{00000000-0008-0000-0400-0000E4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908" name="TextBox 907">
          <a:extLst>
            <a:ext uri="{FF2B5EF4-FFF2-40B4-BE49-F238E27FC236}">
              <a16:creationId xmlns="" xmlns:a16="http://schemas.microsoft.com/office/drawing/2014/main" id="{00000000-0008-0000-0400-0000E5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909" name="TextBox 908">
          <a:extLst>
            <a:ext uri="{FF2B5EF4-FFF2-40B4-BE49-F238E27FC236}">
              <a16:creationId xmlns="" xmlns:a16="http://schemas.microsoft.com/office/drawing/2014/main" id="{00000000-0008-0000-0400-0000E6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910" name="TextBox 909">
          <a:extLst>
            <a:ext uri="{FF2B5EF4-FFF2-40B4-BE49-F238E27FC236}">
              <a16:creationId xmlns="" xmlns:a16="http://schemas.microsoft.com/office/drawing/2014/main" id="{00000000-0008-0000-0400-0000E7020000}"/>
            </a:ext>
          </a:extLst>
        </xdr:cNvPr>
        <xdr:cNvSpPr txBox="1"/>
      </xdr:nvSpPr>
      <xdr:spPr>
        <a:xfrm>
          <a:off x="1888191" y="60674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911" name="TextBox 910">
          <a:extLst>
            <a:ext uri="{FF2B5EF4-FFF2-40B4-BE49-F238E27FC236}">
              <a16:creationId xmlns="" xmlns:a16="http://schemas.microsoft.com/office/drawing/2014/main" id="{00000000-0008-0000-0400-0000E8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12" name="TextBox 911">
          <a:extLst>
            <a:ext uri="{FF2B5EF4-FFF2-40B4-BE49-F238E27FC236}">
              <a16:creationId xmlns="" xmlns:a16="http://schemas.microsoft.com/office/drawing/2014/main" id="{00000000-0008-0000-0400-0000E9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913" name="TextBox 912">
          <a:extLst>
            <a:ext uri="{FF2B5EF4-FFF2-40B4-BE49-F238E27FC236}">
              <a16:creationId xmlns="" xmlns:a16="http://schemas.microsoft.com/office/drawing/2014/main" id="{00000000-0008-0000-0400-0000EA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14" name="TextBox 913">
          <a:extLst>
            <a:ext uri="{FF2B5EF4-FFF2-40B4-BE49-F238E27FC236}">
              <a16:creationId xmlns="" xmlns:a16="http://schemas.microsoft.com/office/drawing/2014/main" id="{00000000-0008-0000-0400-0000EB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915" name="TextBox 914">
          <a:extLst>
            <a:ext uri="{FF2B5EF4-FFF2-40B4-BE49-F238E27FC236}">
              <a16:creationId xmlns="" xmlns:a16="http://schemas.microsoft.com/office/drawing/2014/main" id="{00000000-0008-0000-0400-0000EC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16" name="TextBox 915">
          <a:extLst>
            <a:ext uri="{FF2B5EF4-FFF2-40B4-BE49-F238E27FC236}">
              <a16:creationId xmlns="" xmlns:a16="http://schemas.microsoft.com/office/drawing/2014/main" id="{00000000-0008-0000-0400-0000ED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917" name="TextBox 916">
          <a:extLst>
            <a:ext uri="{FF2B5EF4-FFF2-40B4-BE49-F238E27FC236}">
              <a16:creationId xmlns="" xmlns:a16="http://schemas.microsoft.com/office/drawing/2014/main" id="{00000000-0008-0000-0400-0000EE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918" name="TextBox 917">
          <a:extLst>
            <a:ext uri="{FF2B5EF4-FFF2-40B4-BE49-F238E27FC236}">
              <a16:creationId xmlns="" xmlns:a16="http://schemas.microsoft.com/office/drawing/2014/main" id="{00000000-0008-0000-0400-0000EF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919" name="TextBox 918">
          <a:extLst>
            <a:ext uri="{FF2B5EF4-FFF2-40B4-BE49-F238E27FC236}">
              <a16:creationId xmlns="" xmlns:a16="http://schemas.microsoft.com/office/drawing/2014/main" id="{00000000-0008-0000-0400-0000F0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20" name="TextBox 919">
          <a:extLst>
            <a:ext uri="{FF2B5EF4-FFF2-40B4-BE49-F238E27FC236}">
              <a16:creationId xmlns="" xmlns:a16="http://schemas.microsoft.com/office/drawing/2014/main" id="{00000000-0008-0000-0400-0000F1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921" name="TextBox 920">
          <a:extLst>
            <a:ext uri="{FF2B5EF4-FFF2-40B4-BE49-F238E27FC236}">
              <a16:creationId xmlns="" xmlns:a16="http://schemas.microsoft.com/office/drawing/2014/main" id="{00000000-0008-0000-0400-0000F2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22" name="TextBox 921">
          <a:extLst>
            <a:ext uri="{FF2B5EF4-FFF2-40B4-BE49-F238E27FC236}">
              <a16:creationId xmlns="" xmlns:a16="http://schemas.microsoft.com/office/drawing/2014/main" id="{00000000-0008-0000-0400-0000F3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923" name="TextBox 922">
          <a:extLst>
            <a:ext uri="{FF2B5EF4-FFF2-40B4-BE49-F238E27FC236}">
              <a16:creationId xmlns="" xmlns:a16="http://schemas.microsoft.com/office/drawing/2014/main" id="{00000000-0008-0000-0400-0000F4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24" name="TextBox 923">
          <a:extLst>
            <a:ext uri="{FF2B5EF4-FFF2-40B4-BE49-F238E27FC236}">
              <a16:creationId xmlns="" xmlns:a16="http://schemas.microsoft.com/office/drawing/2014/main" id="{00000000-0008-0000-0400-0000F5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925" name="TextBox 924">
          <a:extLst>
            <a:ext uri="{FF2B5EF4-FFF2-40B4-BE49-F238E27FC236}">
              <a16:creationId xmlns="" xmlns:a16="http://schemas.microsoft.com/office/drawing/2014/main" id="{00000000-0008-0000-0400-0000F6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926" name="TextBox 925">
          <a:extLst>
            <a:ext uri="{FF2B5EF4-FFF2-40B4-BE49-F238E27FC236}">
              <a16:creationId xmlns="" xmlns:a16="http://schemas.microsoft.com/office/drawing/2014/main" id="{00000000-0008-0000-0400-0000F7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927" name="TextBox 926">
          <a:extLst>
            <a:ext uri="{FF2B5EF4-FFF2-40B4-BE49-F238E27FC236}">
              <a16:creationId xmlns="" xmlns:a16="http://schemas.microsoft.com/office/drawing/2014/main" id="{00000000-0008-0000-0400-0000F802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28" name="TextBox 927">
          <a:extLst>
            <a:ext uri="{FF2B5EF4-FFF2-40B4-BE49-F238E27FC236}">
              <a16:creationId xmlns="" xmlns:a16="http://schemas.microsoft.com/office/drawing/2014/main" id="{00000000-0008-0000-0400-0000F9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929" name="TextBox 928">
          <a:extLst>
            <a:ext uri="{FF2B5EF4-FFF2-40B4-BE49-F238E27FC236}">
              <a16:creationId xmlns="" xmlns:a16="http://schemas.microsoft.com/office/drawing/2014/main" id="{00000000-0008-0000-0400-0000FA02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30" name="TextBox 929">
          <a:extLst>
            <a:ext uri="{FF2B5EF4-FFF2-40B4-BE49-F238E27FC236}">
              <a16:creationId xmlns="" xmlns:a16="http://schemas.microsoft.com/office/drawing/2014/main" id="{00000000-0008-0000-0400-0000FB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931" name="TextBox 930">
          <a:extLst>
            <a:ext uri="{FF2B5EF4-FFF2-40B4-BE49-F238E27FC236}">
              <a16:creationId xmlns="" xmlns:a16="http://schemas.microsoft.com/office/drawing/2014/main" id="{00000000-0008-0000-0400-0000FC02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32" name="TextBox 931">
          <a:extLst>
            <a:ext uri="{FF2B5EF4-FFF2-40B4-BE49-F238E27FC236}">
              <a16:creationId xmlns="" xmlns:a16="http://schemas.microsoft.com/office/drawing/2014/main" id="{00000000-0008-0000-0400-0000FD02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933" name="TextBox 932">
          <a:extLst>
            <a:ext uri="{FF2B5EF4-FFF2-40B4-BE49-F238E27FC236}">
              <a16:creationId xmlns="" xmlns:a16="http://schemas.microsoft.com/office/drawing/2014/main" id="{00000000-0008-0000-0400-0000FE02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934" name="TextBox 933">
          <a:extLst>
            <a:ext uri="{FF2B5EF4-FFF2-40B4-BE49-F238E27FC236}">
              <a16:creationId xmlns="" xmlns:a16="http://schemas.microsoft.com/office/drawing/2014/main" id="{00000000-0008-0000-0400-0000FF02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935" name="TextBox 934">
          <a:extLst>
            <a:ext uri="{FF2B5EF4-FFF2-40B4-BE49-F238E27FC236}">
              <a16:creationId xmlns="" xmlns:a16="http://schemas.microsoft.com/office/drawing/2014/main" id="{00000000-0008-0000-0400-000000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36" name="TextBox 935">
          <a:extLst>
            <a:ext uri="{FF2B5EF4-FFF2-40B4-BE49-F238E27FC236}">
              <a16:creationId xmlns="" xmlns:a16="http://schemas.microsoft.com/office/drawing/2014/main" id="{00000000-0008-0000-0400-000001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937" name="TextBox 936">
          <a:extLst>
            <a:ext uri="{FF2B5EF4-FFF2-40B4-BE49-F238E27FC236}">
              <a16:creationId xmlns="" xmlns:a16="http://schemas.microsoft.com/office/drawing/2014/main" id="{00000000-0008-0000-0400-000002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38" name="TextBox 937">
          <a:extLst>
            <a:ext uri="{FF2B5EF4-FFF2-40B4-BE49-F238E27FC236}">
              <a16:creationId xmlns="" xmlns:a16="http://schemas.microsoft.com/office/drawing/2014/main" id="{00000000-0008-0000-0400-000003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939" name="TextBox 938">
          <a:extLst>
            <a:ext uri="{FF2B5EF4-FFF2-40B4-BE49-F238E27FC236}">
              <a16:creationId xmlns="" xmlns:a16="http://schemas.microsoft.com/office/drawing/2014/main" id="{00000000-0008-0000-0400-000004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40" name="TextBox 939">
          <a:extLst>
            <a:ext uri="{FF2B5EF4-FFF2-40B4-BE49-F238E27FC236}">
              <a16:creationId xmlns="" xmlns:a16="http://schemas.microsoft.com/office/drawing/2014/main" id="{00000000-0008-0000-0400-000005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941" name="TextBox 940">
          <a:extLst>
            <a:ext uri="{FF2B5EF4-FFF2-40B4-BE49-F238E27FC236}">
              <a16:creationId xmlns="" xmlns:a16="http://schemas.microsoft.com/office/drawing/2014/main" id="{00000000-0008-0000-0400-000006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942" name="TextBox 941">
          <a:extLst>
            <a:ext uri="{FF2B5EF4-FFF2-40B4-BE49-F238E27FC236}">
              <a16:creationId xmlns="" xmlns:a16="http://schemas.microsoft.com/office/drawing/2014/main" id="{00000000-0008-0000-0400-000007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943" name="TextBox 942">
          <a:extLst>
            <a:ext uri="{FF2B5EF4-FFF2-40B4-BE49-F238E27FC236}">
              <a16:creationId xmlns="" xmlns:a16="http://schemas.microsoft.com/office/drawing/2014/main" id="{00000000-0008-0000-0400-000008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44" name="TextBox 943">
          <a:extLst>
            <a:ext uri="{FF2B5EF4-FFF2-40B4-BE49-F238E27FC236}">
              <a16:creationId xmlns="" xmlns:a16="http://schemas.microsoft.com/office/drawing/2014/main" id="{00000000-0008-0000-0400-000009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945" name="TextBox 944">
          <a:extLst>
            <a:ext uri="{FF2B5EF4-FFF2-40B4-BE49-F238E27FC236}">
              <a16:creationId xmlns="" xmlns:a16="http://schemas.microsoft.com/office/drawing/2014/main" id="{00000000-0008-0000-0400-00000A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46" name="TextBox 945">
          <a:extLst>
            <a:ext uri="{FF2B5EF4-FFF2-40B4-BE49-F238E27FC236}">
              <a16:creationId xmlns="" xmlns:a16="http://schemas.microsoft.com/office/drawing/2014/main" id="{00000000-0008-0000-0400-00000B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947" name="TextBox 946">
          <a:extLst>
            <a:ext uri="{FF2B5EF4-FFF2-40B4-BE49-F238E27FC236}">
              <a16:creationId xmlns="" xmlns:a16="http://schemas.microsoft.com/office/drawing/2014/main" id="{00000000-0008-0000-0400-00000C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48" name="TextBox 947">
          <a:extLst>
            <a:ext uri="{FF2B5EF4-FFF2-40B4-BE49-F238E27FC236}">
              <a16:creationId xmlns="" xmlns:a16="http://schemas.microsoft.com/office/drawing/2014/main" id="{00000000-0008-0000-0400-00000D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949" name="TextBox 948">
          <a:extLst>
            <a:ext uri="{FF2B5EF4-FFF2-40B4-BE49-F238E27FC236}">
              <a16:creationId xmlns="" xmlns:a16="http://schemas.microsoft.com/office/drawing/2014/main" id="{00000000-0008-0000-0400-00000E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950" name="TextBox 949">
          <a:extLst>
            <a:ext uri="{FF2B5EF4-FFF2-40B4-BE49-F238E27FC236}">
              <a16:creationId xmlns="" xmlns:a16="http://schemas.microsoft.com/office/drawing/2014/main" id="{00000000-0008-0000-0400-00000F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951" name="TextBox 950">
          <a:extLst>
            <a:ext uri="{FF2B5EF4-FFF2-40B4-BE49-F238E27FC236}">
              <a16:creationId xmlns="" xmlns:a16="http://schemas.microsoft.com/office/drawing/2014/main" id="{00000000-0008-0000-0400-000010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52" name="TextBox 951">
          <a:extLst>
            <a:ext uri="{FF2B5EF4-FFF2-40B4-BE49-F238E27FC236}">
              <a16:creationId xmlns="" xmlns:a16="http://schemas.microsoft.com/office/drawing/2014/main" id="{00000000-0008-0000-0400-000011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953" name="TextBox 952">
          <a:extLst>
            <a:ext uri="{FF2B5EF4-FFF2-40B4-BE49-F238E27FC236}">
              <a16:creationId xmlns="" xmlns:a16="http://schemas.microsoft.com/office/drawing/2014/main" id="{00000000-0008-0000-0400-000012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54" name="TextBox 953">
          <a:extLst>
            <a:ext uri="{FF2B5EF4-FFF2-40B4-BE49-F238E27FC236}">
              <a16:creationId xmlns="" xmlns:a16="http://schemas.microsoft.com/office/drawing/2014/main" id="{00000000-0008-0000-0400-000013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955" name="TextBox 954">
          <a:extLst>
            <a:ext uri="{FF2B5EF4-FFF2-40B4-BE49-F238E27FC236}">
              <a16:creationId xmlns="" xmlns:a16="http://schemas.microsoft.com/office/drawing/2014/main" id="{00000000-0008-0000-0400-000014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56" name="TextBox 955">
          <a:extLst>
            <a:ext uri="{FF2B5EF4-FFF2-40B4-BE49-F238E27FC236}">
              <a16:creationId xmlns="" xmlns:a16="http://schemas.microsoft.com/office/drawing/2014/main" id="{00000000-0008-0000-0400-000015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957" name="TextBox 956">
          <a:extLst>
            <a:ext uri="{FF2B5EF4-FFF2-40B4-BE49-F238E27FC236}">
              <a16:creationId xmlns="" xmlns:a16="http://schemas.microsoft.com/office/drawing/2014/main" id="{00000000-0008-0000-0400-000016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958" name="TextBox 957">
          <a:extLst>
            <a:ext uri="{FF2B5EF4-FFF2-40B4-BE49-F238E27FC236}">
              <a16:creationId xmlns="" xmlns:a16="http://schemas.microsoft.com/office/drawing/2014/main" id="{00000000-0008-0000-0400-000017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959" name="TextBox 958">
          <a:extLst>
            <a:ext uri="{FF2B5EF4-FFF2-40B4-BE49-F238E27FC236}">
              <a16:creationId xmlns="" xmlns:a16="http://schemas.microsoft.com/office/drawing/2014/main" id="{00000000-0008-0000-0400-000018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60" name="TextBox 959">
          <a:extLst>
            <a:ext uri="{FF2B5EF4-FFF2-40B4-BE49-F238E27FC236}">
              <a16:creationId xmlns="" xmlns:a16="http://schemas.microsoft.com/office/drawing/2014/main" id="{00000000-0008-0000-0400-000019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961" name="TextBox 960">
          <a:extLst>
            <a:ext uri="{FF2B5EF4-FFF2-40B4-BE49-F238E27FC236}">
              <a16:creationId xmlns="" xmlns:a16="http://schemas.microsoft.com/office/drawing/2014/main" id="{00000000-0008-0000-0400-00001A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62" name="TextBox 961">
          <a:extLst>
            <a:ext uri="{FF2B5EF4-FFF2-40B4-BE49-F238E27FC236}">
              <a16:creationId xmlns="" xmlns:a16="http://schemas.microsoft.com/office/drawing/2014/main" id="{00000000-0008-0000-0400-00001B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963" name="TextBox 962">
          <a:extLst>
            <a:ext uri="{FF2B5EF4-FFF2-40B4-BE49-F238E27FC236}">
              <a16:creationId xmlns="" xmlns:a16="http://schemas.microsoft.com/office/drawing/2014/main" id="{00000000-0008-0000-0400-00001C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64" name="TextBox 963">
          <a:extLst>
            <a:ext uri="{FF2B5EF4-FFF2-40B4-BE49-F238E27FC236}">
              <a16:creationId xmlns="" xmlns:a16="http://schemas.microsoft.com/office/drawing/2014/main" id="{00000000-0008-0000-0400-00001D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965" name="TextBox 964">
          <a:extLst>
            <a:ext uri="{FF2B5EF4-FFF2-40B4-BE49-F238E27FC236}">
              <a16:creationId xmlns="" xmlns:a16="http://schemas.microsoft.com/office/drawing/2014/main" id="{00000000-0008-0000-0400-00001E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966" name="TextBox 965">
          <a:extLst>
            <a:ext uri="{FF2B5EF4-FFF2-40B4-BE49-F238E27FC236}">
              <a16:creationId xmlns="" xmlns:a16="http://schemas.microsoft.com/office/drawing/2014/main" id="{00000000-0008-0000-0400-00001F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967" name="TextBox 966">
          <a:extLst>
            <a:ext uri="{FF2B5EF4-FFF2-40B4-BE49-F238E27FC236}">
              <a16:creationId xmlns="" xmlns:a16="http://schemas.microsoft.com/office/drawing/2014/main" id="{00000000-0008-0000-0400-000020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68" name="TextBox 967">
          <a:extLst>
            <a:ext uri="{FF2B5EF4-FFF2-40B4-BE49-F238E27FC236}">
              <a16:creationId xmlns="" xmlns:a16="http://schemas.microsoft.com/office/drawing/2014/main" id="{00000000-0008-0000-0400-000021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969" name="TextBox 968">
          <a:extLst>
            <a:ext uri="{FF2B5EF4-FFF2-40B4-BE49-F238E27FC236}">
              <a16:creationId xmlns="" xmlns:a16="http://schemas.microsoft.com/office/drawing/2014/main" id="{00000000-0008-0000-0400-000022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70" name="TextBox 969">
          <a:extLst>
            <a:ext uri="{FF2B5EF4-FFF2-40B4-BE49-F238E27FC236}">
              <a16:creationId xmlns="" xmlns:a16="http://schemas.microsoft.com/office/drawing/2014/main" id="{00000000-0008-0000-0400-000023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971" name="TextBox 970">
          <a:extLst>
            <a:ext uri="{FF2B5EF4-FFF2-40B4-BE49-F238E27FC236}">
              <a16:creationId xmlns="" xmlns:a16="http://schemas.microsoft.com/office/drawing/2014/main" id="{00000000-0008-0000-0400-000024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72" name="TextBox 971">
          <a:extLst>
            <a:ext uri="{FF2B5EF4-FFF2-40B4-BE49-F238E27FC236}">
              <a16:creationId xmlns="" xmlns:a16="http://schemas.microsoft.com/office/drawing/2014/main" id="{00000000-0008-0000-0400-000025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973" name="TextBox 972">
          <a:extLst>
            <a:ext uri="{FF2B5EF4-FFF2-40B4-BE49-F238E27FC236}">
              <a16:creationId xmlns="" xmlns:a16="http://schemas.microsoft.com/office/drawing/2014/main" id="{00000000-0008-0000-0400-000026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974" name="TextBox 973">
          <a:extLst>
            <a:ext uri="{FF2B5EF4-FFF2-40B4-BE49-F238E27FC236}">
              <a16:creationId xmlns="" xmlns:a16="http://schemas.microsoft.com/office/drawing/2014/main" id="{00000000-0008-0000-0400-000027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975" name="TextBox 974">
          <a:extLst>
            <a:ext uri="{FF2B5EF4-FFF2-40B4-BE49-F238E27FC236}">
              <a16:creationId xmlns="" xmlns:a16="http://schemas.microsoft.com/office/drawing/2014/main" id="{00000000-0008-0000-0400-000028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76" name="TextBox 975">
          <a:extLst>
            <a:ext uri="{FF2B5EF4-FFF2-40B4-BE49-F238E27FC236}">
              <a16:creationId xmlns="" xmlns:a16="http://schemas.microsoft.com/office/drawing/2014/main" id="{00000000-0008-0000-0400-000029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977" name="TextBox 976">
          <a:extLst>
            <a:ext uri="{FF2B5EF4-FFF2-40B4-BE49-F238E27FC236}">
              <a16:creationId xmlns="" xmlns:a16="http://schemas.microsoft.com/office/drawing/2014/main" id="{00000000-0008-0000-0400-00002A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78" name="TextBox 977">
          <a:extLst>
            <a:ext uri="{FF2B5EF4-FFF2-40B4-BE49-F238E27FC236}">
              <a16:creationId xmlns="" xmlns:a16="http://schemas.microsoft.com/office/drawing/2014/main" id="{00000000-0008-0000-0400-00002B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979" name="TextBox 978">
          <a:extLst>
            <a:ext uri="{FF2B5EF4-FFF2-40B4-BE49-F238E27FC236}">
              <a16:creationId xmlns="" xmlns:a16="http://schemas.microsoft.com/office/drawing/2014/main" id="{00000000-0008-0000-0400-00002C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80" name="TextBox 979">
          <a:extLst>
            <a:ext uri="{FF2B5EF4-FFF2-40B4-BE49-F238E27FC236}">
              <a16:creationId xmlns="" xmlns:a16="http://schemas.microsoft.com/office/drawing/2014/main" id="{00000000-0008-0000-0400-00002D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981" name="TextBox 980">
          <a:extLst>
            <a:ext uri="{FF2B5EF4-FFF2-40B4-BE49-F238E27FC236}">
              <a16:creationId xmlns="" xmlns:a16="http://schemas.microsoft.com/office/drawing/2014/main" id="{00000000-0008-0000-0400-00002E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982" name="TextBox 981">
          <a:extLst>
            <a:ext uri="{FF2B5EF4-FFF2-40B4-BE49-F238E27FC236}">
              <a16:creationId xmlns="" xmlns:a16="http://schemas.microsoft.com/office/drawing/2014/main" id="{00000000-0008-0000-0400-00002F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983" name="TextBox 982">
          <a:extLst>
            <a:ext uri="{FF2B5EF4-FFF2-40B4-BE49-F238E27FC236}">
              <a16:creationId xmlns="" xmlns:a16="http://schemas.microsoft.com/office/drawing/2014/main" id="{00000000-0008-0000-0400-000030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84" name="TextBox 983">
          <a:extLst>
            <a:ext uri="{FF2B5EF4-FFF2-40B4-BE49-F238E27FC236}">
              <a16:creationId xmlns="" xmlns:a16="http://schemas.microsoft.com/office/drawing/2014/main" id="{00000000-0008-0000-0400-000031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985" name="TextBox 984">
          <a:extLst>
            <a:ext uri="{FF2B5EF4-FFF2-40B4-BE49-F238E27FC236}">
              <a16:creationId xmlns="" xmlns:a16="http://schemas.microsoft.com/office/drawing/2014/main" id="{00000000-0008-0000-0400-000032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86" name="TextBox 985">
          <a:extLst>
            <a:ext uri="{FF2B5EF4-FFF2-40B4-BE49-F238E27FC236}">
              <a16:creationId xmlns="" xmlns:a16="http://schemas.microsoft.com/office/drawing/2014/main" id="{00000000-0008-0000-0400-000033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987" name="TextBox 986">
          <a:extLst>
            <a:ext uri="{FF2B5EF4-FFF2-40B4-BE49-F238E27FC236}">
              <a16:creationId xmlns="" xmlns:a16="http://schemas.microsoft.com/office/drawing/2014/main" id="{00000000-0008-0000-0400-000034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88" name="TextBox 987">
          <a:extLst>
            <a:ext uri="{FF2B5EF4-FFF2-40B4-BE49-F238E27FC236}">
              <a16:creationId xmlns="" xmlns:a16="http://schemas.microsoft.com/office/drawing/2014/main" id="{00000000-0008-0000-0400-000035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989" name="TextBox 988">
          <a:extLst>
            <a:ext uri="{FF2B5EF4-FFF2-40B4-BE49-F238E27FC236}">
              <a16:creationId xmlns="" xmlns:a16="http://schemas.microsoft.com/office/drawing/2014/main" id="{00000000-0008-0000-0400-000036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990" name="TextBox 989">
          <a:extLst>
            <a:ext uri="{FF2B5EF4-FFF2-40B4-BE49-F238E27FC236}">
              <a16:creationId xmlns="" xmlns:a16="http://schemas.microsoft.com/office/drawing/2014/main" id="{00000000-0008-0000-0400-000037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991" name="TextBox 990">
          <a:extLst>
            <a:ext uri="{FF2B5EF4-FFF2-40B4-BE49-F238E27FC236}">
              <a16:creationId xmlns="" xmlns:a16="http://schemas.microsoft.com/office/drawing/2014/main" id="{00000000-0008-0000-0400-000038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92" name="TextBox 991">
          <a:extLst>
            <a:ext uri="{FF2B5EF4-FFF2-40B4-BE49-F238E27FC236}">
              <a16:creationId xmlns="" xmlns:a16="http://schemas.microsoft.com/office/drawing/2014/main" id="{00000000-0008-0000-0400-000039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993" name="TextBox 992">
          <a:extLst>
            <a:ext uri="{FF2B5EF4-FFF2-40B4-BE49-F238E27FC236}">
              <a16:creationId xmlns="" xmlns:a16="http://schemas.microsoft.com/office/drawing/2014/main" id="{00000000-0008-0000-0400-00003A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94" name="TextBox 993">
          <a:extLst>
            <a:ext uri="{FF2B5EF4-FFF2-40B4-BE49-F238E27FC236}">
              <a16:creationId xmlns="" xmlns:a16="http://schemas.microsoft.com/office/drawing/2014/main" id="{00000000-0008-0000-0400-00003B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995" name="TextBox 994">
          <a:extLst>
            <a:ext uri="{FF2B5EF4-FFF2-40B4-BE49-F238E27FC236}">
              <a16:creationId xmlns="" xmlns:a16="http://schemas.microsoft.com/office/drawing/2014/main" id="{00000000-0008-0000-0400-00003C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996" name="TextBox 995">
          <a:extLst>
            <a:ext uri="{FF2B5EF4-FFF2-40B4-BE49-F238E27FC236}">
              <a16:creationId xmlns="" xmlns:a16="http://schemas.microsoft.com/office/drawing/2014/main" id="{00000000-0008-0000-0400-00003D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997" name="TextBox 996">
          <a:extLst>
            <a:ext uri="{FF2B5EF4-FFF2-40B4-BE49-F238E27FC236}">
              <a16:creationId xmlns="" xmlns:a16="http://schemas.microsoft.com/office/drawing/2014/main" id="{00000000-0008-0000-0400-00003E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998" name="TextBox 997">
          <a:extLst>
            <a:ext uri="{FF2B5EF4-FFF2-40B4-BE49-F238E27FC236}">
              <a16:creationId xmlns="" xmlns:a16="http://schemas.microsoft.com/office/drawing/2014/main" id="{00000000-0008-0000-0400-00003F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999" name="TextBox 998">
          <a:extLst>
            <a:ext uri="{FF2B5EF4-FFF2-40B4-BE49-F238E27FC236}">
              <a16:creationId xmlns="" xmlns:a16="http://schemas.microsoft.com/office/drawing/2014/main" id="{00000000-0008-0000-0400-000040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00" name="TextBox 999">
          <a:extLst>
            <a:ext uri="{FF2B5EF4-FFF2-40B4-BE49-F238E27FC236}">
              <a16:creationId xmlns="" xmlns:a16="http://schemas.microsoft.com/office/drawing/2014/main" id="{00000000-0008-0000-0400-000041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001" name="TextBox 1000">
          <a:extLst>
            <a:ext uri="{FF2B5EF4-FFF2-40B4-BE49-F238E27FC236}">
              <a16:creationId xmlns="" xmlns:a16="http://schemas.microsoft.com/office/drawing/2014/main" id="{00000000-0008-0000-0400-000042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02" name="TextBox 1001">
          <a:extLst>
            <a:ext uri="{FF2B5EF4-FFF2-40B4-BE49-F238E27FC236}">
              <a16:creationId xmlns="" xmlns:a16="http://schemas.microsoft.com/office/drawing/2014/main" id="{00000000-0008-0000-0400-000043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003" name="TextBox 1002">
          <a:extLst>
            <a:ext uri="{FF2B5EF4-FFF2-40B4-BE49-F238E27FC236}">
              <a16:creationId xmlns="" xmlns:a16="http://schemas.microsoft.com/office/drawing/2014/main" id="{00000000-0008-0000-0400-000044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04" name="TextBox 1003">
          <a:extLst>
            <a:ext uri="{FF2B5EF4-FFF2-40B4-BE49-F238E27FC236}">
              <a16:creationId xmlns="" xmlns:a16="http://schemas.microsoft.com/office/drawing/2014/main" id="{00000000-0008-0000-0400-000045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005" name="TextBox 1004">
          <a:extLst>
            <a:ext uri="{FF2B5EF4-FFF2-40B4-BE49-F238E27FC236}">
              <a16:creationId xmlns="" xmlns:a16="http://schemas.microsoft.com/office/drawing/2014/main" id="{00000000-0008-0000-0400-000046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006" name="TextBox 1005">
          <a:extLst>
            <a:ext uri="{FF2B5EF4-FFF2-40B4-BE49-F238E27FC236}">
              <a16:creationId xmlns="" xmlns:a16="http://schemas.microsoft.com/office/drawing/2014/main" id="{00000000-0008-0000-0400-000047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007" name="TextBox 1006">
          <a:extLst>
            <a:ext uri="{FF2B5EF4-FFF2-40B4-BE49-F238E27FC236}">
              <a16:creationId xmlns="" xmlns:a16="http://schemas.microsoft.com/office/drawing/2014/main" id="{00000000-0008-0000-0400-000048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08" name="TextBox 1007">
          <a:extLst>
            <a:ext uri="{FF2B5EF4-FFF2-40B4-BE49-F238E27FC236}">
              <a16:creationId xmlns="" xmlns:a16="http://schemas.microsoft.com/office/drawing/2014/main" id="{00000000-0008-0000-0400-000049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009" name="TextBox 1008">
          <a:extLst>
            <a:ext uri="{FF2B5EF4-FFF2-40B4-BE49-F238E27FC236}">
              <a16:creationId xmlns="" xmlns:a16="http://schemas.microsoft.com/office/drawing/2014/main" id="{00000000-0008-0000-0400-00004A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10" name="TextBox 1009">
          <a:extLst>
            <a:ext uri="{FF2B5EF4-FFF2-40B4-BE49-F238E27FC236}">
              <a16:creationId xmlns="" xmlns:a16="http://schemas.microsoft.com/office/drawing/2014/main" id="{00000000-0008-0000-0400-00004B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011" name="TextBox 1010">
          <a:extLst>
            <a:ext uri="{FF2B5EF4-FFF2-40B4-BE49-F238E27FC236}">
              <a16:creationId xmlns="" xmlns:a16="http://schemas.microsoft.com/office/drawing/2014/main" id="{00000000-0008-0000-0400-00004C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12" name="TextBox 1011">
          <a:extLst>
            <a:ext uri="{FF2B5EF4-FFF2-40B4-BE49-F238E27FC236}">
              <a16:creationId xmlns="" xmlns:a16="http://schemas.microsoft.com/office/drawing/2014/main" id="{00000000-0008-0000-0400-00004D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013" name="TextBox 1012">
          <a:extLst>
            <a:ext uri="{FF2B5EF4-FFF2-40B4-BE49-F238E27FC236}">
              <a16:creationId xmlns="" xmlns:a16="http://schemas.microsoft.com/office/drawing/2014/main" id="{00000000-0008-0000-0400-00004E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014" name="TextBox 1013">
          <a:extLst>
            <a:ext uri="{FF2B5EF4-FFF2-40B4-BE49-F238E27FC236}">
              <a16:creationId xmlns="" xmlns:a16="http://schemas.microsoft.com/office/drawing/2014/main" id="{00000000-0008-0000-0400-00004F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015" name="TextBox 1014">
          <a:extLst>
            <a:ext uri="{FF2B5EF4-FFF2-40B4-BE49-F238E27FC236}">
              <a16:creationId xmlns="" xmlns:a16="http://schemas.microsoft.com/office/drawing/2014/main" id="{00000000-0008-0000-0400-000050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16" name="TextBox 1015">
          <a:extLst>
            <a:ext uri="{FF2B5EF4-FFF2-40B4-BE49-F238E27FC236}">
              <a16:creationId xmlns="" xmlns:a16="http://schemas.microsoft.com/office/drawing/2014/main" id="{00000000-0008-0000-0400-000051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017" name="TextBox 1016">
          <a:extLst>
            <a:ext uri="{FF2B5EF4-FFF2-40B4-BE49-F238E27FC236}">
              <a16:creationId xmlns="" xmlns:a16="http://schemas.microsoft.com/office/drawing/2014/main" id="{00000000-0008-0000-0400-000052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18" name="TextBox 1017">
          <a:extLst>
            <a:ext uri="{FF2B5EF4-FFF2-40B4-BE49-F238E27FC236}">
              <a16:creationId xmlns="" xmlns:a16="http://schemas.microsoft.com/office/drawing/2014/main" id="{00000000-0008-0000-0400-000053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019" name="TextBox 1018">
          <a:extLst>
            <a:ext uri="{FF2B5EF4-FFF2-40B4-BE49-F238E27FC236}">
              <a16:creationId xmlns="" xmlns:a16="http://schemas.microsoft.com/office/drawing/2014/main" id="{00000000-0008-0000-0400-000054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20" name="TextBox 1019">
          <a:extLst>
            <a:ext uri="{FF2B5EF4-FFF2-40B4-BE49-F238E27FC236}">
              <a16:creationId xmlns="" xmlns:a16="http://schemas.microsoft.com/office/drawing/2014/main" id="{00000000-0008-0000-0400-000055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021" name="TextBox 1020">
          <a:extLst>
            <a:ext uri="{FF2B5EF4-FFF2-40B4-BE49-F238E27FC236}">
              <a16:creationId xmlns="" xmlns:a16="http://schemas.microsoft.com/office/drawing/2014/main" id="{00000000-0008-0000-0400-000056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022" name="TextBox 1021">
          <a:extLst>
            <a:ext uri="{FF2B5EF4-FFF2-40B4-BE49-F238E27FC236}">
              <a16:creationId xmlns="" xmlns:a16="http://schemas.microsoft.com/office/drawing/2014/main" id="{00000000-0008-0000-0400-000057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023" name="TextBox 1022">
          <a:extLst>
            <a:ext uri="{FF2B5EF4-FFF2-40B4-BE49-F238E27FC236}">
              <a16:creationId xmlns="" xmlns:a16="http://schemas.microsoft.com/office/drawing/2014/main" id="{00000000-0008-0000-0400-000058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24" name="TextBox 1023">
          <a:extLst>
            <a:ext uri="{FF2B5EF4-FFF2-40B4-BE49-F238E27FC236}">
              <a16:creationId xmlns="" xmlns:a16="http://schemas.microsoft.com/office/drawing/2014/main" id="{00000000-0008-0000-0400-000059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025" name="TextBox 1024">
          <a:extLst>
            <a:ext uri="{FF2B5EF4-FFF2-40B4-BE49-F238E27FC236}">
              <a16:creationId xmlns="" xmlns:a16="http://schemas.microsoft.com/office/drawing/2014/main" id="{00000000-0008-0000-0400-00005A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26" name="TextBox 1025">
          <a:extLst>
            <a:ext uri="{FF2B5EF4-FFF2-40B4-BE49-F238E27FC236}">
              <a16:creationId xmlns="" xmlns:a16="http://schemas.microsoft.com/office/drawing/2014/main" id="{00000000-0008-0000-0400-00005B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027" name="TextBox 1026">
          <a:extLst>
            <a:ext uri="{FF2B5EF4-FFF2-40B4-BE49-F238E27FC236}">
              <a16:creationId xmlns="" xmlns:a16="http://schemas.microsoft.com/office/drawing/2014/main" id="{00000000-0008-0000-0400-00005C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28" name="TextBox 1027">
          <a:extLst>
            <a:ext uri="{FF2B5EF4-FFF2-40B4-BE49-F238E27FC236}">
              <a16:creationId xmlns="" xmlns:a16="http://schemas.microsoft.com/office/drawing/2014/main" id="{00000000-0008-0000-0400-00005D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029" name="TextBox 1028">
          <a:extLst>
            <a:ext uri="{FF2B5EF4-FFF2-40B4-BE49-F238E27FC236}">
              <a16:creationId xmlns="" xmlns:a16="http://schemas.microsoft.com/office/drawing/2014/main" id="{00000000-0008-0000-0400-00005E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030" name="TextBox 1029">
          <a:extLst>
            <a:ext uri="{FF2B5EF4-FFF2-40B4-BE49-F238E27FC236}">
              <a16:creationId xmlns="" xmlns:a16="http://schemas.microsoft.com/office/drawing/2014/main" id="{00000000-0008-0000-0400-00005F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031" name="TextBox 1030">
          <a:extLst>
            <a:ext uri="{FF2B5EF4-FFF2-40B4-BE49-F238E27FC236}">
              <a16:creationId xmlns="" xmlns:a16="http://schemas.microsoft.com/office/drawing/2014/main" id="{00000000-0008-0000-0400-000060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32" name="TextBox 1031">
          <a:extLst>
            <a:ext uri="{FF2B5EF4-FFF2-40B4-BE49-F238E27FC236}">
              <a16:creationId xmlns="" xmlns:a16="http://schemas.microsoft.com/office/drawing/2014/main" id="{00000000-0008-0000-0400-000061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033" name="TextBox 1032">
          <a:extLst>
            <a:ext uri="{FF2B5EF4-FFF2-40B4-BE49-F238E27FC236}">
              <a16:creationId xmlns="" xmlns:a16="http://schemas.microsoft.com/office/drawing/2014/main" id="{00000000-0008-0000-0400-000062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34" name="TextBox 1033">
          <a:extLst>
            <a:ext uri="{FF2B5EF4-FFF2-40B4-BE49-F238E27FC236}">
              <a16:creationId xmlns="" xmlns:a16="http://schemas.microsoft.com/office/drawing/2014/main" id="{00000000-0008-0000-0400-000063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035" name="TextBox 1034">
          <a:extLst>
            <a:ext uri="{FF2B5EF4-FFF2-40B4-BE49-F238E27FC236}">
              <a16:creationId xmlns="" xmlns:a16="http://schemas.microsoft.com/office/drawing/2014/main" id="{00000000-0008-0000-0400-000064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36" name="TextBox 1035">
          <a:extLst>
            <a:ext uri="{FF2B5EF4-FFF2-40B4-BE49-F238E27FC236}">
              <a16:creationId xmlns="" xmlns:a16="http://schemas.microsoft.com/office/drawing/2014/main" id="{00000000-0008-0000-0400-000065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037" name="TextBox 1036">
          <a:extLst>
            <a:ext uri="{FF2B5EF4-FFF2-40B4-BE49-F238E27FC236}">
              <a16:creationId xmlns="" xmlns:a16="http://schemas.microsoft.com/office/drawing/2014/main" id="{00000000-0008-0000-0400-000066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038" name="TextBox 1037">
          <a:extLst>
            <a:ext uri="{FF2B5EF4-FFF2-40B4-BE49-F238E27FC236}">
              <a16:creationId xmlns="" xmlns:a16="http://schemas.microsoft.com/office/drawing/2014/main" id="{00000000-0008-0000-0400-000067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039" name="TextBox 1038">
          <a:extLst>
            <a:ext uri="{FF2B5EF4-FFF2-40B4-BE49-F238E27FC236}">
              <a16:creationId xmlns="" xmlns:a16="http://schemas.microsoft.com/office/drawing/2014/main" id="{00000000-0008-0000-0400-000068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40" name="TextBox 1039">
          <a:extLst>
            <a:ext uri="{FF2B5EF4-FFF2-40B4-BE49-F238E27FC236}">
              <a16:creationId xmlns="" xmlns:a16="http://schemas.microsoft.com/office/drawing/2014/main" id="{00000000-0008-0000-0400-000069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041" name="TextBox 1040">
          <a:extLst>
            <a:ext uri="{FF2B5EF4-FFF2-40B4-BE49-F238E27FC236}">
              <a16:creationId xmlns="" xmlns:a16="http://schemas.microsoft.com/office/drawing/2014/main" id="{00000000-0008-0000-0400-00006A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42" name="TextBox 1041">
          <a:extLst>
            <a:ext uri="{FF2B5EF4-FFF2-40B4-BE49-F238E27FC236}">
              <a16:creationId xmlns="" xmlns:a16="http://schemas.microsoft.com/office/drawing/2014/main" id="{00000000-0008-0000-0400-00006B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043" name="TextBox 1042">
          <a:extLst>
            <a:ext uri="{FF2B5EF4-FFF2-40B4-BE49-F238E27FC236}">
              <a16:creationId xmlns="" xmlns:a16="http://schemas.microsoft.com/office/drawing/2014/main" id="{00000000-0008-0000-0400-00006C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44" name="TextBox 1043">
          <a:extLst>
            <a:ext uri="{FF2B5EF4-FFF2-40B4-BE49-F238E27FC236}">
              <a16:creationId xmlns="" xmlns:a16="http://schemas.microsoft.com/office/drawing/2014/main" id="{00000000-0008-0000-0400-00006D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045" name="TextBox 1044">
          <a:extLst>
            <a:ext uri="{FF2B5EF4-FFF2-40B4-BE49-F238E27FC236}">
              <a16:creationId xmlns="" xmlns:a16="http://schemas.microsoft.com/office/drawing/2014/main" id="{00000000-0008-0000-0400-00006E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046" name="TextBox 1045">
          <a:extLst>
            <a:ext uri="{FF2B5EF4-FFF2-40B4-BE49-F238E27FC236}">
              <a16:creationId xmlns="" xmlns:a16="http://schemas.microsoft.com/office/drawing/2014/main" id="{00000000-0008-0000-0400-00006F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047" name="TextBox 1046">
          <a:extLst>
            <a:ext uri="{FF2B5EF4-FFF2-40B4-BE49-F238E27FC236}">
              <a16:creationId xmlns="" xmlns:a16="http://schemas.microsoft.com/office/drawing/2014/main" id="{00000000-0008-0000-0400-000070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48" name="TextBox 1047">
          <a:extLst>
            <a:ext uri="{FF2B5EF4-FFF2-40B4-BE49-F238E27FC236}">
              <a16:creationId xmlns="" xmlns:a16="http://schemas.microsoft.com/office/drawing/2014/main" id="{00000000-0008-0000-0400-000071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049" name="TextBox 1048">
          <a:extLst>
            <a:ext uri="{FF2B5EF4-FFF2-40B4-BE49-F238E27FC236}">
              <a16:creationId xmlns="" xmlns:a16="http://schemas.microsoft.com/office/drawing/2014/main" id="{00000000-0008-0000-0400-000072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50" name="TextBox 1049">
          <a:extLst>
            <a:ext uri="{FF2B5EF4-FFF2-40B4-BE49-F238E27FC236}">
              <a16:creationId xmlns="" xmlns:a16="http://schemas.microsoft.com/office/drawing/2014/main" id="{00000000-0008-0000-0400-000073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051" name="TextBox 1050">
          <a:extLst>
            <a:ext uri="{FF2B5EF4-FFF2-40B4-BE49-F238E27FC236}">
              <a16:creationId xmlns="" xmlns:a16="http://schemas.microsoft.com/office/drawing/2014/main" id="{00000000-0008-0000-0400-000074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52" name="TextBox 1051">
          <a:extLst>
            <a:ext uri="{FF2B5EF4-FFF2-40B4-BE49-F238E27FC236}">
              <a16:creationId xmlns="" xmlns:a16="http://schemas.microsoft.com/office/drawing/2014/main" id="{00000000-0008-0000-0400-000075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053" name="TextBox 1052">
          <a:extLst>
            <a:ext uri="{FF2B5EF4-FFF2-40B4-BE49-F238E27FC236}">
              <a16:creationId xmlns="" xmlns:a16="http://schemas.microsoft.com/office/drawing/2014/main" id="{00000000-0008-0000-0400-000076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054" name="TextBox 1053">
          <a:extLst>
            <a:ext uri="{FF2B5EF4-FFF2-40B4-BE49-F238E27FC236}">
              <a16:creationId xmlns="" xmlns:a16="http://schemas.microsoft.com/office/drawing/2014/main" id="{00000000-0008-0000-0400-000077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055" name="TextBox 1054">
          <a:extLst>
            <a:ext uri="{FF2B5EF4-FFF2-40B4-BE49-F238E27FC236}">
              <a16:creationId xmlns="" xmlns:a16="http://schemas.microsoft.com/office/drawing/2014/main" id="{00000000-0008-0000-0400-000078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56" name="TextBox 1055">
          <a:extLst>
            <a:ext uri="{FF2B5EF4-FFF2-40B4-BE49-F238E27FC236}">
              <a16:creationId xmlns="" xmlns:a16="http://schemas.microsoft.com/office/drawing/2014/main" id="{00000000-0008-0000-0400-000079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057" name="TextBox 1056">
          <a:extLst>
            <a:ext uri="{FF2B5EF4-FFF2-40B4-BE49-F238E27FC236}">
              <a16:creationId xmlns="" xmlns:a16="http://schemas.microsoft.com/office/drawing/2014/main" id="{00000000-0008-0000-0400-00007A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58" name="TextBox 1057">
          <a:extLst>
            <a:ext uri="{FF2B5EF4-FFF2-40B4-BE49-F238E27FC236}">
              <a16:creationId xmlns="" xmlns:a16="http://schemas.microsoft.com/office/drawing/2014/main" id="{00000000-0008-0000-0400-00007B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059" name="TextBox 1058">
          <a:extLst>
            <a:ext uri="{FF2B5EF4-FFF2-40B4-BE49-F238E27FC236}">
              <a16:creationId xmlns="" xmlns:a16="http://schemas.microsoft.com/office/drawing/2014/main" id="{00000000-0008-0000-0400-00007C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60" name="TextBox 1059">
          <a:extLst>
            <a:ext uri="{FF2B5EF4-FFF2-40B4-BE49-F238E27FC236}">
              <a16:creationId xmlns="" xmlns:a16="http://schemas.microsoft.com/office/drawing/2014/main" id="{00000000-0008-0000-0400-00007D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061" name="TextBox 1060">
          <a:extLst>
            <a:ext uri="{FF2B5EF4-FFF2-40B4-BE49-F238E27FC236}">
              <a16:creationId xmlns="" xmlns:a16="http://schemas.microsoft.com/office/drawing/2014/main" id="{00000000-0008-0000-0400-00007E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062" name="TextBox 1061">
          <a:extLst>
            <a:ext uri="{FF2B5EF4-FFF2-40B4-BE49-F238E27FC236}">
              <a16:creationId xmlns="" xmlns:a16="http://schemas.microsoft.com/office/drawing/2014/main" id="{00000000-0008-0000-0400-00007F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063" name="TextBox 1062">
          <a:extLst>
            <a:ext uri="{FF2B5EF4-FFF2-40B4-BE49-F238E27FC236}">
              <a16:creationId xmlns="" xmlns:a16="http://schemas.microsoft.com/office/drawing/2014/main" id="{00000000-0008-0000-0400-000080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64" name="TextBox 1063">
          <a:extLst>
            <a:ext uri="{FF2B5EF4-FFF2-40B4-BE49-F238E27FC236}">
              <a16:creationId xmlns="" xmlns:a16="http://schemas.microsoft.com/office/drawing/2014/main" id="{00000000-0008-0000-0400-000081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065" name="TextBox 1064">
          <a:extLst>
            <a:ext uri="{FF2B5EF4-FFF2-40B4-BE49-F238E27FC236}">
              <a16:creationId xmlns="" xmlns:a16="http://schemas.microsoft.com/office/drawing/2014/main" id="{00000000-0008-0000-0400-000082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66" name="TextBox 1065">
          <a:extLst>
            <a:ext uri="{FF2B5EF4-FFF2-40B4-BE49-F238E27FC236}">
              <a16:creationId xmlns="" xmlns:a16="http://schemas.microsoft.com/office/drawing/2014/main" id="{00000000-0008-0000-0400-000083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067" name="TextBox 1066">
          <a:extLst>
            <a:ext uri="{FF2B5EF4-FFF2-40B4-BE49-F238E27FC236}">
              <a16:creationId xmlns="" xmlns:a16="http://schemas.microsoft.com/office/drawing/2014/main" id="{00000000-0008-0000-0400-000084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68" name="TextBox 1067">
          <a:extLst>
            <a:ext uri="{FF2B5EF4-FFF2-40B4-BE49-F238E27FC236}">
              <a16:creationId xmlns="" xmlns:a16="http://schemas.microsoft.com/office/drawing/2014/main" id="{00000000-0008-0000-0400-000085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069" name="TextBox 1068">
          <a:extLst>
            <a:ext uri="{FF2B5EF4-FFF2-40B4-BE49-F238E27FC236}">
              <a16:creationId xmlns="" xmlns:a16="http://schemas.microsoft.com/office/drawing/2014/main" id="{00000000-0008-0000-0400-000086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070" name="TextBox 1069">
          <a:extLst>
            <a:ext uri="{FF2B5EF4-FFF2-40B4-BE49-F238E27FC236}">
              <a16:creationId xmlns="" xmlns:a16="http://schemas.microsoft.com/office/drawing/2014/main" id="{00000000-0008-0000-0400-000087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071" name="TextBox 1070">
          <a:extLst>
            <a:ext uri="{FF2B5EF4-FFF2-40B4-BE49-F238E27FC236}">
              <a16:creationId xmlns="" xmlns:a16="http://schemas.microsoft.com/office/drawing/2014/main" id="{00000000-0008-0000-0400-000088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072" name="TextBox 1071">
          <a:extLst>
            <a:ext uri="{FF2B5EF4-FFF2-40B4-BE49-F238E27FC236}">
              <a16:creationId xmlns="" xmlns:a16="http://schemas.microsoft.com/office/drawing/2014/main" id="{00000000-0008-0000-0400-000089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073" name="TextBox 1072">
          <a:extLst>
            <a:ext uri="{FF2B5EF4-FFF2-40B4-BE49-F238E27FC236}">
              <a16:creationId xmlns="" xmlns:a16="http://schemas.microsoft.com/office/drawing/2014/main" id="{00000000-0008-0000-0400-00008A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74" name="TextBox 1073">
          <a:extLst>
            <a:ext uri="{FF2B5EF4-FFF2-40B4-BE49-F238E27FC236}">
              <a16:creationId xmlns="" xmlns:a16="http://schemas.microsoft.com/office/drawing/2014/main" id="{00000000-0008-0000-0400-00008B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075" name="TextBox 1074">
          <a:extLst>
            <a:ext uri="{FF2B5EF4-FFF2-40B4-BE49-F238E27FC236}">
              <a16:creationId xmlns="" xmlns:a16="http://schemas.microsoft.com/office/drawing/2014/main" id="{00000000-0008-0000-0400-00008C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76" name="TextBox 1075">
          <a:extLst>
            <a:ext uri="{FF2B5EF4-FFF2-40B4-BE49-F238E27FC236}">
              <a16:creationId xmlns="" xmlns:a16="http://schemas.microsoft.com/office/drawing/2014/main" id="{00000000-0008-0000-0400-00008D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077" name="TextBox 1076">
          <a:extLst>
            <a:ext uri="{FF2B5EF4-FFF2-40B4-BE49-F238E27FC236}">
              <a16:creationId xmlns="" xmlns:a16="http://schemas.microsoft.com/office/drawing/2014/main" id="{00000000-0008-0000-0400-00008E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78" name="TextBox 1077">
          <a:extLst>
            <a:ext uri="{FF2B5EF4-FFF2-40B4-BE49-F238E27FC236}">
              <a16:creationId xmlns="" xmlns:a16="http://schemas.microsoft.com/office/drawing/2014/main" id="{00000000-0008-0000-0400-00008F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079" name="TextBox 1078">
          <a:extLst>
            <a:ext uri="{FF2B5EF4-FFF2-40B4-BE49-F238E27FC236}">
              <a16:creationId xmlns="" xmlns:a16="http://schemas.microsoft.com/office/drawing/2014/main" id="{00000000-0008-0000-0400-000090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080" name="TextBox 1079">
          <a:extLst>
            <a:ext uri="{FF2B5EF4-FFF2-40B4-BE49-F238E27FC236}">
              <a16:creationId xmlns="" xmlns:a16="http://schemas.microsoft.com/office/drawing/2014/main" id="{00000000-0008-0000-0400-000091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081" name="TextBox 1080">
          <a:extLst>
            <a:ext uri="{FF2B5EF4-FFF2-40B4-BE49-F238E27FC236}">
              <a16:creationId xmlns="" xmlns:a16="http://schemas.microsoft.com/office/drawing/2014/main" id="{00000000-0008-0000-0400-000092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82" name="TextBox 1081">
          <a:extLst>
            <a:ext uri="{FF2B5EF4-FFF2-40B4-BE49-F238E27FC236}">
              <a16:creationId xmlns="" xmlns:a16="http://schemas.microsoft.com/office/drawing/2014/main" id="{00000000-0008-0000-0400-000093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083" name="TextBox 1082">
          <a:extLst>
            <a:ext uri="{FF2B5EF4-FFF2-40B4-BE49-F238E27FC236}">
              <a16:creationId xmlns="" xmlns:a16="http://schemas.microsoft.com/office/drawing/2014/main" id="{00000000-0008-0000-0400-000094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84" name="TextBox 1083">
          <a:extLst>
            <a:ext uri="{FF2B5EF4-FFF2-40B4-BE49-F238E27FC236}">
              <a16:creationId xmlns="" xmlns:a16="http://schemas.microsoft.com/office/drawing/2014/main" id="{00000000-0008-0000-0400-000095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085" name="TextBox 1084">
          <a:extLst>
            <a:ext uri="{FF2B5EF4-FFF2-40B4-BE49-F238E27FC236}">
              <a16:creationId xmlns="" xmlns:a16="http://schemas.microsoft.com/office/drawing/2014/main" id="{00000000-0008-0000-0400-000096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86" name="TextBox 1085">
          <a:extLst>
            <a:ext uri="{FF2B5EF4-FFF2-40B4-BE49-F238E27FC236}">
              <a16:creationId xmlns="" xmlns:a16="http://schemas.microsoft.com/office/drawing/2014/main" id="{00000000-0008-0000-0400-000097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087" name="TextBox 1086">
          <a:extLst>
            <a:ext uri="{FF2B5EF4-FFF2-40B4-BE49-F238E27FC236}">
              <a16:creationId xmlns="" xmlns:a16="http://schemas.microsoft.com/office/drawing/2014/main" id="{00000000-0008-0000-0400-000098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088" name="TextBox 1087">
          <a:extLst>
            <a:ext uri="{FF2B5EF4-FFF2-40B4-BE49-F238E27FC236}">
              <a16:creationId xmlns="" xmlns:a16="http://schemas.microsoft.com/office/drawing/2014/main" id="{00000000-0008-0000-0400-000099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089" name="TextBox 1088">
          <a:extLst>
            <a:ext uri="{FF2B5EF4-FFF2-40B4-BE49-F238E27FC236}">
              <a16:creationId xmlns="" xmlns:a16="http://schemas.microsoft.com/office/drawing/2014/main" id="{00000000-0008-0000-0400-00009A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90" name="TextBox 1089">
          <a:extLst>
            <a:ext uri="{FF2B5EF4-FFF2-40B4-BE49-F238E27FC236}">
              <a16:creationId xmlns="" xmlns:a16="http://schemas.microsoft.com/office/drawing/2014/main" id="{00000000-0008-0000-0400-00009B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091" name="TextBox 1090">
          <a:extLst>
            <a:ext uri="{FF2B5EF4-FFF2-40B4-BE49-F238E27FC236}">
              <a16:creationId xmlns="" xmlns:a16="http://schemas.microsoft.com/office/drawing/2014/main" id="{00000000-0008-0000-0400-00009C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92" name="TextBox 1091">
          <a:extLst>
            <a:ext uri="{FF2B5EF4-FFF2-40B4-BE49-F238E27FC236}">
              <a16:creationId xmlns="" xmlns:a16="http://schemas.microsoft.com/office/drawing/2014/main" id="{00000000-0008-0000-0400-00009D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093" name="TextBox 1092">
          <a:extLst>
            <a:ext uri="{FF2B5EF4-FFF2-40B4-BE49-F238E27FC236}">
              <a16:creationId xmlns="" xmlns:a16="http://schemas.microsoft.com/office/drawing/2014/main" id="{00000000-0008-0000-0400-00009E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094" name="TextBox 1093">
          <a:extLst>
            <a:ext uri="{FF2B5EF4-FFF2-40B4-BE49-F238E27FC236}">
              <a16:creationId xmlns="" xmlns:a16="http://schemas.microsoft.com/office/drawing/2014/main" id="{00000000-0008-0000-0400-00009F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095" name="TextBox 1094">
          <a:extLst>
            <a:ext uri="{FF2B5EF4-FFF2-40B4-BE49-F238E27FC236}">
              <a16:creationId xmlns="" xmlns:a16="http://schemas.microsoft.com/office/drawing/2014/main" id="{00000000-0008-0000-0400-0000A0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096" name="TextBox 1095">
          <a:extLst>
            <a:ext uri="{FF2B5EF4-FFF2-40B4-BE49-F238E27FC236}">
              <a16:creationId xmlns="" xmlns:a16="http://schemas.microsoft.com/office/drawing/2014/main" id="{00000000-0008-0000-0400-0000A1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097" name="TextBox 1096">
          <a:extLst>
            <a:ext uri="{FF2B5EF4-FFF2-40B4-BE49-F238E27FC236}">
              <a16:creationId xmlns="" xmlns:a16="http://schemas.microsoft.com/office/drawing/2014/main" id="{00000000-0008-0000-0400-0000A2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098" name="TextBox 1097">
          <a:extLst>
            <a:ext uri="{FF2B5EF4-FFF2-40B4-BE49-F238E27FC236}">
              <a16:creationId xmlns="" xmlns:a16="http://schemas.microsoft.com/office/drawing/2014/main" id="{00000000-0008-0000-0400-0000A3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099" name="TextBox 1098">
          <a:extLst>
            <a:ext uri="{FF2B5EF4-FFF2-40B4-BE49-F238E27FC236}">
              <a16:creationId xmlns="" xmlns:a16="http://schemas.microsoft.com/office/drawing/2014/main" id="{00000000-0008-0000-0400-0000A4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100" name="TextBox 1099">
          <a:extLst>
            <a:ext uri="{FF2B5EF4-FFF2-40B4-BE49-F238E27FC236}">
              <a16:creationId xmlns="" xmlns:a16="http://schemas.microsoft.com/office/drawing/2014/main" id="{00000000-0008-0000-0400-0000A5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1101" name="TextBox 1100">
          <a:extLst>
            <a:ext uri="{FF2B5EF4-FFF2-40B4-BE49-F238E27FC236}">
              <a16:creationId xmlns="" xmlns:a16="http://schemas.microsoft.com/office/drawing/2014/main" id="{00000000-0008-0000-0400-0000A6030000}"/>
            </a:ext>
          </a:extLst>
        </xdr:cNvPr>
        <xdr:cNvSpPr txBox="1"/>
      </xdr:nvSpPr>
      <xdr:spPr>
        <a:xfrm>
          <a:off x="1888191" y="60674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102" name="TextBox 1101">
          <a:extLst>
            <a:ext uri="{FF2B5EF4-FFF2-40B4-BE49-F238E27FC236}">
              <a16:creationId xmlns="" xmlns:a16="http://schemas.microsoft.com/office/drawing/2014/main" id="{00000000-0008-0000-0400-0000A7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03" name="TextBox 1102">
          <a:extLst>
            <a:ext uri="{FF2B5EF4-FFF2-40B4-BE49-F238E27FC236}">
              <a16:creationId xmlns="" xmlns:a16="http://schemas.microsoft.com/office/drawing/2014/main" id="{00000000-0008-0000-0400-0000A8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104" name="TextBox 1103">
          <a:extLst>
            <a:ext uri="{FF2B5EF4-FFF2-40B4-BE49-F238E27FC236}">
              <a16:creationId xmlns="" xmlns:a16="http://schemas.microsoft.com/office/drawing/2014/main" id="{00000000-0008-0000-0400-0000A9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05" name="TextBox 1104">
          <a:extLst>
            <a:ext uri="{FF2B5EF4-FFF2-40B4-BE49-F238E27FC236}">
              <a16:creationId xmlns="" xmlns:a16="http://schemas.microsoft.com/office/drawing/2014/main" id="{00000000-0008-0000-0400-0000AA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106" name="TextBox 1105">
          <a:extLst>
            <a:ext uri="{FF2B5EF4-FFF2-40B4-BE49-F238E27FC236}">
              <a16:creationId xmlns="" xmlns:a16="http://schemas.microsoft.com/office/drawing/2014/main" id="{00000000-0008-0000-0400-0000AB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07" name="TextBox 1106">
          <a:extLst>
            <a:ext uri="{FF2B5EF4-FFF2-40B4-BE49-F238E27FC236}">
              <a16:creationId xmlns="" xmlns:a16="http://schemas.microsoft.com/office/drawing/2014/main" id="{00000000-0008-0000-0400-0000AC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108" name="TextBox 1107">
          <a:extLst>
            <a:ext uri="{FF2B5EF4-FFF2-40B4-BE49-F238E27FC236}">
              <a16:creationId xmlns="" xmlns:a16="http://schemas.microsoft.com/office/drawing/2014/main" id="{00000000-0008-0000-0400-0000AD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109" name="TextBox 1108">
          <a:extLst>
            <a:ext uri="{FF2B5EF4-FFF2-40B4-BE49-F238E27FC236}">
              <a16:creationId xmlns="" xmlns:a16="http://schemas.microsoft.com/office/drawing/2014/main" id="{00000000-0008-0000-0400-0000AE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110" name="TextBox 1109">
          <a:extLst>
            <a:ext uri="{FF2B5EF4-FFF2-40B4-BE49-F238E27FC236}">
              <a16:creationId xmlns="" xmlns:a16="http://schemas.microsoft.com/office/drawing/2014/main" id="{00000000-0008-0000-0400-0000AF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11" name="TextBox 1110">
          <a:extLst>
            <a:ext uri="{FF2B5EF4-FFF2-40B4-BE49-F238E27FC236}">
              <a16:creationId xmlns="" xmlns:a16="http://schemas.microsoft.com/office/drawing/2014/main" id="{00000000-0008-0000-0400-0000B0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112" name="TextBox 1111">
          <a:extLst>
            <a:ext uri="{FF2B5EF4-FFF2-40B4-BE49-F238E27FC236}">
              <a16:creationId xmlns="" xmlns:a16="http://schemas.microsoft.com/office/drawing/2014/main" id="{00000000-0008-0000-0400-0000B1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13" name="TextBox 1112">
          <a:extLst>
            <a:ext uri="{FF2B5EF4-FFF2-40B4-BE49-F238E27FC236}">
              <a16:creationId xmlns="" xmlns:a16="http://schemas.microsoft.com/office/drawing/2014/main" id="{00000000-0008-0000-0400-0000B2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114" name="TextBox 1113">
          <a:extLst>
            <a:ext uri="{FF2B5EF4-FFF2-40B4-BE49-F238E27FC236}">
              <a16:creationId xmlns="" xmlns:a16="http://schemas.microsoft.com/office/drawing/2014/main" id="{00000000-0008-0000-0400-0000B3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15" name="TextBox 1114">
          <a:extLst>
            <a:ext uri="{FF2B5EF4-FFF2-40B4-BE49-F238E27FC236}">
              <a16:creationId xmlns="" xmlns:a16="http://schemas.microsoft.com/office/drawing/2014/main" id="{00000000-0008-0000-0400-0000B4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116" name="TextBox 1115">
          <a:extLst>
            <a:ext uri="{FF2B5EF4-FFF2-40B4-BE49-F238E27FC236}">
              <a16:creationId xmlns="" xmlns:a16="http://schemas.microsoft.com/office/drawing/2014/main" id="{00000000-0008-0000-0400-0000B5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117" name="TextBox 1116">
          <a:extLst>
            <a:ext uri="{FF2B5EF4-FFF2-40B4-BE49-F238E27FC236}">
              <a16:creationId xmlns="" xmlns:a16="http://schemas.microsoft.com/office/drawing/2014/main" id="{00000000-0008-0000-0400-0000B6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118" name="TextBox 1117">
          <a:extLst>
            <a:ext uri="{FF2B5EF4-FFF2-40B4-BE49-F238E27FC236}">
              <a16:creationId xmlns="" xmlns:a16="http://schemas.microsoft.com/office/drawing/2014/main" id="{00000000-0008-0000-0400-0000B7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19" name="TextBox 1118">
          <a:extLst>
            <a:ext uri="{FF2B5EF4-FFF2-40B4-BE49-F238E27FC236}">
              <a16:creationId xmlns="" xmlns:a16="http://schemas.microsoft.com/office/drawing/2014/main" id="{00000000-0008-0000-0400-0000B8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120" name="TextBox 1119">
          <a:extLst>
            <a:ext uri="{FF2B5EF4-FFF2-40B4-BE49-F238E27FC236}">
              <a16:creationId xmlns="" xmlns:a16="http://schemas.microsoft.com/office/drawing/2014/main" id="{00000000-0008-0000-0400-0000B9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21" name="TextBox 1120">
          <a:extLst>
            <a:ext uri="{FF2B5EF4-FFF2-40B4-BE49-F238E27FC236}">
              <a16:creationId xmlns="" xmlns:a16="http://schemas.microsoft.com/office/drawing/2014/main" id="{00000000-0008-0000-0400-0000BA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122" name="TextBox 1121">
          <a:extLst>
            <a:ext uri="{FF2B5EF4-FFF2-40B4-BE49-F238E27FC236}">
              <a16:creationId xmlns="" xmlns:a16="http://schemas.microsoft.com/office/drawing/2014/main" id="{00000000-0008-0000-0400-0000BB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23" name="TextBox 1122">
          <a:extLst>
            <a:ext uri="{FF2B5EF4-FFF2-40B4-BE49-F238E27FC236}">
              <a16:creationId xmlns="" xmlns:a16="http://schemas.microsoft.com/office/drawing/2014/main" id="{00000000-0008-0000-0400-0000BC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124" name="TextBox 1123">
          <a:extLst>
            <a:ext uri="{FF2B5EF4-FFF2-40B4-BE49-F238E27FC236}">
              <a16:creationId xmlns="" xmlns:a16="http://schemas.microsoft.com/office/drawing/2014/main" id="{00000000-0008-0000-0400-0000BD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125" name="TextBox 1124">
          <a:extLst>
            <a:ext uri="{FF2B5EF4-FFF2-40B4-BE49-F238E27FC236}">
              <a16:creationId xmlns="" xmlns:a16="http://schemas.microsoft.com/office/drawing/2014/main" id="{00000000-0008-0000-0400-0000BE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126" name="TextBox 1125">
          <a:extLst>
            <a:ext uri="{FF2B5EF4-FFF2-40B4-BE49-F238E27FC236}">
              <a16:creationId xmlns="" xmlns:a16="http://schemas.microsoft.com/office/drawing/2014/main" id="{00000000-0008-0000-0400-0000BF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27" name="TextBox 1126">
          <a:extLst>
            <a:ext uri="{FF2B5EF4-FFF2-40B4-BE49-F238E27FC236}">
              <a16:creationId xmlns="" xmlns:a16="http://schemas.microsoft.com/office/drawing/2014/main" id="{00000000-0008-0000-0400-0000C0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128" name="TextBox 1127">
          <a:extLst>
            <a:ext uri="{FF2B5EF4-FFF2-40B4-BE49-F238E27FC236}">
              <a16:creationId xmlns="" xmlns:a16="http://schemas.microsoft.com/office/drawing/2014/main" id="{00000000-0008-0000-0400-0000C1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29" name="TextBox 1128">
          <a:extLst>
            <a:ext uri="{FF2B5EF4-FFF2-40B4-BE49-F238E27FC236}">
              <a16:creationId xmlns="" xmlns:a16="http://schemas.microsoft.com/office/drawing/2014/main" id="{00000000-0008-0000-0400-0000C2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130" name="TextBox 1129">
          <a:extLst>
            <a:ext uri="{FF2B5EF4-FFF2-40B4-BE49-F238E27FC236}">
              <a16:creationId xmlns="" xmlns:a16="http://schemas.microsoft.com/office/drawing/2014/main" id="{00000000-0008-0000-0400-0000C3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31" name="TextBox 1130">
          <a:extLst>
            <a:ext uri="{FF2B5EF4-FFF2-40B4-BE49-F238E27FC236}">
              <a16:creationId xmlns="" xmlns:a16="http://schemas.microsoft.com/office/drawing/2014/main" id="{00000000-0008-0000-0400-0000C4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132" name="TextBox 1131">
          <a:extLst>
            <a:ext uri="{FF2B5EF4-FFF2-40B4-BE49-F238E27FC236}">
              <a16:creationId xmlns="" xmlns:a16="http://schemas.microsoft.com/office/drawing/2014/main" id="{00000000-0008-0000-0400-0000C5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133" name="TextBox 1132">
          <a:extLst>
            <a:ext uri="{FF2B5EF4-FFF2-40B4-BE49-F238E27FC236}">
              <a16:creationId xmlns="" xmlns:a16="http://schemas.microsoft.com/office/drawing/2014/main" id="{00000000-0008-0000-0400-0000C6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134" name="TextBox 1133">
          <a:extLst>
            <a:ext uri="{FF2B5EF4-FFF2-40B4-BE49-F238E27FC236}">
              <a16:creationId xmlns="" xmlns:a16="http://schemas.microsoft.com/office/drawing/2014/main" id="{00000000-0008-0000-0400-0000C7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35" name="TextBox 1134">
          <a:extLst>
            <a:ext uri="{FF2B5EF4-FFF2-40B4-BE49-F238E27FC236}">
              <a16:creationId xmlns="" xmlns:a16="http://schemas.microsoft.com/office/drawing/2014/main" id="{00000000-0008-0000-0400-0000C8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136" name="TextBox 1135">
          <a:extLst>
            <a:ext uri="{FF2B5EF4-FFF2-40B4-BE49-F238E27FC236}">
              <a16:creationId xmlns="" xmlns:a16="http://schemas.microsoft.com/office/drawing/2014/main" id="{00000000-0008-0000-0400-0000C9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37" name="TextBox 1136">
          <a:extLst>
            <a:ext uri="{FF2B5EF4-FFF2-40B4-BE49-F238E27FC236}">
              <a16:creationId xmlns="" xmlns:a16="http://schemas.microsoft.com/office/drawing/2014/main" id="{00000000-0008-0000-0400-0000CA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138" name="TextBox 1137">
          <a:extLst>
            <a:ext uri="{FF2B5EF4-FFF2-40B4-BE49-F238E27FC236}">
              <a16:creationId xmlns="" xmlns:a16="http://schemas.microsoft.com/office/drawing/2014/main" id="{00000000-0008-0000-0400-0000CB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39" name="TextBox 1138">
          <a:extLst>
            <a:ext uri="{FF2B5EF4-FFF2-40B4-BE49-F238E27FC236}">
              <a16:creationId xmlns="" xmlns:a16="http://schemas.microsoft.com/office/drawing/2014/main" id="{00000000-0008-0000-0400-0000CC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140" name="TextBox 1139">
          <a:extLst>
            <a:ext uri="{FF2B5EF4-FFF2-40B4-BE49-F238E27FC236}">
              <a16:creationId xmlns="" xmlns:a16="http://schemas.microsoft.com/office/drawing/2014/main" id="{00000000-0008-0000-0400-0000CD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141" name="TextBox 1140">
          <a:extLst>
            <a:ext uri="{FF2B5EF4-FFF2-40B4-BE49-F238E27FC236}">
              <a16:creationId xmlns="" xmlns:a16="http://schemas.microsoft.com/office/drawing/2014/main" id="{00000000-0008-0000-0400-0000CE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142" name="TextBox 1141">
          <a:extLst>
            <a:ext uri="{FF2B5EF4-FFF2-40B4-BE49-F238E27FC236}">
              <a16:creationId xmlns="" xmlns:a16="http://schemas.microsoft.com/office/drawing/2014/main" id="{00000000-0008-0000-0400-0000CF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43" name="TextBox 1142">
          <a:extLst>
            <a:ext uri="{FF2B5EF4-FFF2-40B4-BE49-F238E27FC236}">
              <a16:creationId xmlns="" xmlns:a16="http://schemas.microsoft.com/office/drawing/2014/main" id="{00000000-0008-0000-0400-0000D0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144" name="TextBox 1143">
          <a:extLst>
            <a:ext uri="{FF2B5EF4-FFF2-40B4-BE49-F238E27FC236}">
              <a16:creationId xmlns="" xmlns:a16="http://schemas.microsoft.com/office/drawing/2014/main" id="{00000000-0008-0000-0400-0000D1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45" name="TextBox 1144">
          <a:extLst>
            <a:ext uri="{FF2B5EF4-FFF2-40B4-BE49-F238E27FC236}">
              <a16:creationId xmlns="" xmlns:a16="http://schemas.microsoft.com/office/drawing/2014/main" id="{00000000-0008-0000-0400-0000D2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146" name="TextBox 1145">
          <a:extLst>
            <a:ext uri="{FF2B5EF4-FFF2-40B4-BE49-F238E27FC236}">
              <a16:creationId xmlns="" xmlns:a16="http://schemas.microsoft.com/office/drawing/2014/main" id="{00000000-0008-0000-0400-0000D3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47" name="TextBox 1146">
          <a:extLst>
            <a:ext uri="{FF2B5EF4-FFF2-40B4-BE49-F238E27FC236}">
              <a16:creationId xmlns="" xmlns:a16="http://schemas.microsoft.com/office/drawing/2014/main" id="{00000000-0008-0000-0400-0000D4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148" name="TextBox 1147">
          <a:extLst>
            <a:ext uri="{FF2B5EF4-FFF2-40B4-BE49-F238E27FC236}">
              <a16:creationId xmlns="" xmlns:a16="http://schemas.microsoft.com/office/drawing/2014/main" id="{00000000-0008-0000-0400-0000D5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149" name="TextBox 1148">
          <a:extLst>
            <a:ext uri="{FF2B5EF4-FFF2-40B4-BE49-F238E27FC236}">
              <a16:creationId xmlns="" xmlns:a16="http://schemas.microsoft.com/office/drawing/2014/main" id="{00000000-0008-0000-0400-0000D6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150" name="TextBox 1149">
          <a:extLst>
            <a:ext uri="{FF2B5EF4-FFF2-40B4-BE49-F238E27FC236}">
              <a16:creationId xmlns="" xmlns:a16="http://schemas.microsoft.com/office/drawing/2014/main" id="{00000000-0008-0000-0400-0000D7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51" name="TextBox 1150">
          <a:extLst>
            <a:ext uri="{FF2B5EF4-FFF2-40B4-BE49-F238E27FC236}">
              <a16:creationId xmlns="" xmlns:a16="http://schemas.microsoft.com/office/drawing/2014/main" id="{00000000-0008-0000-0400-0000D8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152" name="TextBox 1151">
          <a:extLst>
            <a:ext uri="{FF2B5EF4-FFF2-40B4-BE49-F238E27FC236}">
              <a16:creationId xmlns="" xmlns:a16="http://schemas.microsoft.com/office/drawing/2014/main" id="{00000000-0008-0000-0400-0000D9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53" name="TextBox 1152">
          <a:extLst>
            <a:ext uri="{FF2B5EF4-FFF2-40B4-BE49-F238E27FC236}">
              <a16:creationId xmlns="" xmlns:a16="http://schemas.microsoft.com/office/drawing/2014/main" id="{00000000-0008-0000-0400-0000DA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154" name="TextBox 1153">
          <a:extLst>
            <a:ext uri="{FF2B5EF4-FFF2-40B4-BE49-F238E27FC236}">
              <a16:creationId xmlns="" xmlns:a16="http://schemas.microsoft.com/office/drawing/2014/main" id="{00000000-0008-0000-0400-0000DB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55" name="TextBox 1154">
          <a:extLst>
            <a:ext uri="{FF2B5EF4-FFF2-40B4-BE49-F238E27FC236}">
              <a16:creationId xmlns="" xmlns:a16="http://schemas.microsoft.com/office/drawing/2014/main" id="{00000000-0008-0000-0400-0000DC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156" name="TextBox 1155">
          <a:extLst>
            <a:ext uri="{FF2B5EF4-FFF2-40B4-BE49-F238E27FC236}">
              <a16:creationId xmlns="" xmlns:a16="http://schemas.microsoft.com/office/drawing/2014/main" id="{00000000-0008-0000-0400-0000DD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157" name="TextBox 1156">
          <a:extLst>
            <a:ext uri="{FF2B5EF4-FFF2-40B4-BE49-F238E27FC236}">
              <a16:creationId xmlns="" xmlns:a16="http://schemas.microsoft.com/office/drawing/2014/main" id="{00000000-0008-0000-0400-0000DE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158" name="TextBox 1157">
          <a:extLst>
            <a:ext uri="{FF2B5EF4-FFF2-40B4-BE49-F238E27FC236}">
              <a16:creationId xmlns="" xmlns:a16="http://schemas.microsoft.com/office/drawing/2014/main" id="{00000000-0008-0000-0400-0000DF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59" name="TextBox 1158">
          <a:extLst>
            <a:ext uri="{FF2B5EF4-FFF2-40B4-BE49-F238E27FC236}">
              <a16:creationId xmlns="" xmlns:a16="http://schemas.microsoft.com/office/drawing/2014/main" id="{00000000-0008-0000-0400-0000E0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160" name="TextBox 1159">
          <a:extLst>
            <a:ext uri="{FF2B5EF4-FFF2-40B4-BE49-F238E27FC236}">
              <a16:creationId xmlns="" xmlns:a16="http://schemas.microsoft.com/office/drawing/2014/main" id="{00000000-0008-0000-0400-0000E1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61" name="TextBox 1160">
          <a:extLst>
            <a:ext uri="{FF2B5EF4-FFF2-40B4-BE49-F238E27FC236}">
              <a16:creationId xmlns="" xmlns:a16="http://schemas.microsoft.com/office/drawing/2014/main" id="{00000000-0008-0000-0400-0000E2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162" name="TextBox 1161">
          <a:extLst>
            <a:ext uri="{FF2B5EF4-FFF2-40B4-BE49-F238E27FC236}">
              <a16:creationId xmlns="" xmlns:a16="http://schemas.microsoft.com/office/drawing/2014/main" id="{00000000-0008-0000-0400-0000E3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63" name="TextBox 1162">
          <a:extLst>
            <a:ext uri="{FF2B5EF4-FFF2-40B4-BE49-F238E27FC236}">
              <a16:creationId xmlns="" xmlns:a16="http://schemas.microsoft.com/office/drawing/2014/main" id="{00000000-0008-0000-0400-0000E4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164" name="TextBox 1163">
          <a:extLst>
            <a:ext uri="{FF2B5EF4-FFF2-40B4-BE49-F238E27FC236}">
              <a16:creationId xmlns="" xmlns:a16="http://schemas.microsoft.com/office/drawing/2014/main" id="{00000000-0008-0000-0400-0000E5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165" name="TextBox 1164">
          <a:extLst>
            <a:ext uri="{FF2B5EF4-FFF2-40B4-BE49-F238E27FC236}">
              <a16:creationId xmlns="" xmlns:a16="http://schemas.microsoft.com/office/drawing/2014/main" id="{00000000-0008-0000-0400-0000E6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166" name="TextBox 1165">
          <a:extLst>
            <a:ext uri="{FF2B5EF4-FFF2-40B4-BE49-F238E27FC236}">
              <a16:creationId xmlns="" xmlns:a16="http://schemas.microsoft.com/office/drawing/2014/main" id="{00000000-0008-0000-0400-0000E7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67" name="TextBox 1166">
          <a:extLst>
            <a:ext uri="{FF2B5EF4-FFF2-40B4-BE49-F238E27FC236}">
              <a16:creationId xmlns="" xmlns:a16="http://schemas.microsoft.com/office/drawing/2014/main" id="{00000000-0008-0000-0400-0000E8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168" name="TextBox 1167">
          <a:extLst>
            <a:ext uri="{FF2B5EF4-FFF2-40B4-BE49-F238E27FC236}">
              <a16:creationId xmlns="" xmlns:a16="http://schemas.microsoft.com/office/drawing/2014/main" id="{00000000-0008-0000-0400-0000E9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69" name="TextBox 1168">
          <a:extLst>
            <a:ext uri="{FF2B5EF4-FFF2-40B4-BE49-F238E27FC236}">
              <a16:creationId xmlns="" xmlns:a16="http://schemas.microsoft.com/office/drawing/2014/main" id="{00000000-0008-0000-0400-0000EA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170" name="TextBox 1169">
          <a:extLst>
            <a:ext uri="{FF2B5EF4-FFF2-40B4-BE49-F238E27FC236}">
              <a16:creationId xmlns="" xmlns:a16="http://schemas.microsoft.com/office/drawing/2014/main" id="{00000000-0008-0000-0400-0000EB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71" name="TextBox 1170">
          <a:extLst>
            <a:ext uri="{FF2B5EF4-FFF2-40B4-BE49-F238E27FC236}">
              <a16:creationId xmlns="" xmlns:a16="http://schemas.microsoft.com/office/drawing/2014/main" id="{00000000-0008-0000-0400-0000EC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172" name="TextBox 1171">
          <a:extLst>
            <a:ext uri="{FF2B5EF4-FFF2-40B4-BE49-F238E27FC236}">
              <a16:creationId xmlns="" xmlns:a16="http://schemas.microsoft.com/office/drawing/2014/main" id="{00000000-0008-0000-0400-0000ED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173" name="TextBox 1172">
          <a:extLst>
            <a:ext uri="{FF2B5EF4-FFF2-40B4-BE49-F238E27FC236}">
              <a16:creationId xmlns="" xmlns:a16="http://schemas.microsoft.com/office/drawing/2014/main" id="{00000000-0008-0000-0400-0000EE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174" name="TextBox 1173">
          <a:extLst>
            <a:ext uri="{FF2B5EF4-FFF2-40B4-BE49-F238E27FC236}">
              <a16:creationId xmlns="" xmlns:a16="http://schemas.microsoft.com/office/drawing/2014/main" id="{00000000-0008-0000-0400-0000EF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75" name="TextBox 1174">
          <a:extLst>
            <a:ext uri="{FF2B5EF4-FFF2-40B4-BE49-F238E27FC236}">
              <a16:creationId xmlns="" xmlns:a16="http://schemas.microsoft.com/office/drawing/2014/main" id="{00000000-0008-0000-0400-0000F0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176" name="TextBox 1175">
          <a:extLst>
            <a:ext uri="{FF2B5EF4-FFF2-40B4-BE49-F238E27FC236}">
              <a16:creationId xmlns="" xmlns:a16="http://schemas.microsoft.com/office/drawing/2014/main" id="{00000000-0008-0000-0400-0000F1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77" name="TextBox 1176">
          <a:extLst>
            <a:ext uri="{FF2B5EF4-FFF2-40B4-BE49-F238E27FC236}">
              <a16:creationId xmlns="" xmlns:a16="http://schemas.microsoft.com/office/drawing/2014/main" id="{00000000-0008-0000-0400-0000F2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178" name="TextBox 1177">
          <a:extLst>
            <a:ext uri="{FF2B5EF4-FFF2-40B4-BE49-F238E27FC236}">
              <a16:creationId xmlns="" xmlns:a16="http://schemas.microsoft.com/office/drawing/2014/main" id="{00000000-0008-0000-0400-0000F3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79" name="TextBox 1178">
          <a:extLst>
            <a:ext uri="{FF2B5EF4-FFF2-40B4-BE49-F238E27FC236}">
              <a16:creationId xmlns="" xmlns:a16="http://schemas.microsoft.com/office/drawing/2014/main" id="{00000000-0008-0000-0400-0000F4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180" name="TextBox 1179">
          <a:extLst>
            <a:ext uri="{FF2B5EF4-FFF2-40B4-BE49-F238E27FC236}">
              <a16:creationId xmlns="" xmlns:a16="http://schemas.microsoft.com/office/drawing/2014/main" id="{00000000-0008-0000-0400-0000F5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181" name="TextBox 1180">
          <a:extLst>
            <a:ext uri="{FF2B5EF4-FFF2-40B4-BE49-F238E27FC236}">
              <a16:creationId xmlns="" xmlns:a16="http://schemas.microsoft.com/office/drawing/2014/main" id="{00000000-0008-0000-0400-0000F6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182" name="TextBox 1181">
          <a:extLst>
            <a:ext uri="{FF2B5EF4-FFF2-40B4-BE49-F238E27FC236}">
              <a16:creationId xmlns="" xmlns:a16="http://schemas.microsoft.com/office/drawing/2014/main" id="{00000000-0008-0000-0400-0000F7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83" name="TextBox 1182">
          <a:extLst>
            <a:ext uri="{FF2B5EF4-FFF2-40B4-BE49-F238E27FC236}">
              <a16:creationId xmlns="" xmlns:a16="http://schemas.microsoft.com/office/drawing/2014/main" id="{00000000-0008-0000-0400-0000F8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184" name="TextBox 1183">
          <a:extLst>
            <a:ext uri="{FF2B5EF4-FFF2-40B4-BE49-F238E27FC236}">
              <a16:creationId xmlns="" xmlns:a16="http://schemas.microsoft.com/office/drawing/2014/main" id="{00000000-0008-0000-0400-0000F903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85" name="TextBox 1184">
          <a:extLst>
            <a:ext uri="{FF2B5EF4-FFF2-40B4-BE49-F238E27FC236}">
              <a16:creationId xmlns="" xmlns:a16="http://schemas.microsoft.com/office/drawing/2014/main" id="{00000000-0008-0000-0400-0000FA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186" name="TextBox 1185">
          <a:extLst>
            <a:ext uri="{FF2B5EF4-FFF2-40B4-BE49-F238E27FC236}">
              <a16:creationId xmlns="" xmlns:a16="http://schemas.microsoft.com/office/drawing/2014/main" id="{00000000-0008-0000-0400-0000FB03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87" name="TextBox 1186">
          <a:extLst>
            <a:ext uri="{FF2B5EF4-FFF2-40B4-BE49-F238E27FC236}">
              <a16:creationId xmlns="" xmlns:a16="http://schemas.microsoft.com/office/drawing/2014/main" id="{00000000-0008-0000-0400-0000FC03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188" name="TextBox 1187">
          <a:extLst>
            <a:ext uri="{FF2B5EF4-FFF2-40B4-BE49-F238E27FC236}">
              <a16:creationId xmlns="" xmlns:a16="http://schemas.microsoft.com/office/drawing/2014/main" id="{00000000-0008-0000-0400-0000FD03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189" name="TextBox 1188">
          <a:extLst>
            <a:ext uri="{FF2B5EF4-FFF2-40B4-BE49-F238E27FC236}">
              <a16:creationId xmlns="" xmlns:a16="http://schemas.microsoft.com/office/drawing/2014/main" id="{00000000-0008-0000-0400-0000FE03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190" name="TextBox 1189">
          <a:extLst>
            <a:ext uri="{FF2B5EF4-FFF2-40B4-BE49-F238E27FC236}">
              <a16:creationId xmlns="" xmlns:a16="http://schemas.microsoft.com/office/drawing/2014/main" id="{00000000-0008-0000-0400-0000FF03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91" name="TextBox 1190">
          <a:extLst>
            <a:ext uri="{FF2B5EF4-FFF2-40B4-BE49-F238E27FC236}">
              <a16:creationId xmlns="" xmlns:a16="http://schemas.microsoft.com/office/drawing/2014/main" id="{00000000-0008-0000-0400-000000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192" name="TextBox 1191">
          <a:extLst>
            <a:ext uri="{FF2B5EF4-FFF2-40B4-BE49-F238E27FC236}">
              <a16:creationId xmlns="" xmlns:a16="http://schemas.microsoft.com/office/drawing/2014/main" id="{00000000-0008-0000-0400-00000104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93" name="TextBox 1192">
          <a:extLst>
            <a:ext uri="{FF2B5EF4-FFF2-40B4-BE49-F238E27FC236}">
              <a16:creationId xmlns="" xmlns:a16="http://schemas.microsoft.com/office/drawing/2014/main" id="{00000000-0008-0000-0400-000002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194" name="TextBox 1193">
          <a:extLst>
            <a:ext uri="{FF2B5EF4-FFF2-40B4-BE49-F238E27FC236}">
              <a16:creationId xmlns="" xmlns:a16="http://schemas.microsoft.com/office/drawing/2014/main" id="{00000000-0008-0000-0400-00000304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95" name="TextBox 1194">
          <a:extLst>
            <a:ext uri="{FF2B5EF4-FFF2-40B4-BE49-F238E27FC236}">
              <a16:creationId xmlns="" xmlns:a16="http://schemas.microsoft.com/office/drawing/2014/main" id="{00000000-0008-0000-0400-000004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196" name="TextBox 1195">
          <a:extLst>
            <a:ext uri="{FF2B5EF4-FFF2-40B4-BE49-F238E27FC236}">
              <a16:creationId xmlns="" xmlns:a16="http://schemas.microsoft.com/office/drawing/2014/main" id="{00000000-0008-0000-0400-00000504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197" name="TextBox 1196">
          <a:extLst>
            <a:ext uri="{FF2B5EF4-FFF2-40B4-BE49-F238E27FC236}">
              <a16:creationId xmlns="" xmlns:a16="http://schemas.microsoft.com/office/drawing/2014/main" id="{00000000-0008-0000-0400-00000604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198" name="TextBox 1197">
          <a:extLst>
            <a:ext uri="{FF2B5EF4-FFF2-40B4-BE49-F238E27FC236}">
              <a16:creationId xmlns="" xmlns:a16="http://schemas.microsoft.com/office/drawing/2014/main" id="{00000000-0008-0000-0400-00000704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199" name="TextBox 1198">
          <a:extLst>
            <a:ext uri="{FF2B5EF4-FFF2-40B4-BE49-F238E27FC236}">
              <a16:creationId xmlns="" xmlns:a16="http://schemas.microsoft.com/office/drawing/2014/main" id="{00000000-0008-0000-0400-000008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200" name="TextBox 1199">
          <a:extLst>
            <a:ext uri="{FF2B5EF4-FFF2-40B4-BE49-F238E27FC236}">
              <a16:creationId xmlns="" xmlns:a16="http://schemas.microsoft.com/office/drawing/2014/main" id="{00000000-0008-0000-0400-00000904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01" name="TextBox 1200">
          <a:extLst>
            <a:ext uri="{FF2B5EF4-FFF2-40B4-BE49-F238E27FC236}">
              <a16:creationId xmlns="" xmlns:a16="http://schemas.microsoft.com/office/drawing/2014/main" id="{00000000-0008-0000-0400-00000A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202" name="TextBox 1201">
          <a:extLst>
            <a:ext uri="{FF2B5EF4-FFF2-40B4-BE49-F238E27FC236}">
              <a16:creationId xmlns="" xmlns:a16="http://schemas.microsoft.com/office/drawing/2014/main" id="{00000000-0008-0000-0400-00000B04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03" name="TextBox 1202">
          <a:extLst>
            <a:ext uri="{FF2B5EF4-FFF2-40B4-BE49-F238E27FC236}">
              <a16:creationId xmlns="" xmlns:a16="http://schemas.microsoft.com/office/drawing/2014/main" id="{00000000-0008-0000-0400-00000C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204" name="TextBox 1203">
          <a:extLst>
            <a:ext uri="{FF2B5EF4-FFF2-40B4-BE49-F238E27FC236}">
              <a16:creationId xmlns="" xmlns:a16="http://schemas.microsoft.com/office/drawing/2014/main" id="{00000000-0008-0000-0400-00000D04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205" name="TextBox 1204">
          <a:extLst>
            <a:ext uri="{FF2B5EF4-FFF2-40B4-BE49-F238E27FC236}">
              <a16:creationId xmlns="" xmlns:a16="http://schemas.microsoft.com/office/drawing/2014/main" id="{00000000-0008-0000-0400-00000E04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206" name="TextBox 1205">
          <a:extLst>
            <a:ext uri="{FF2B5EF4-FFF2-40B4-BE49-F238E27FC236}">
              <a16:creationId xmlns="" xmlns:a16="http://schemas.microsoft.com/office/drawing/2014/main" id="{00000000-0008-0000-0400-00000F04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07" name="TextBox 1206">
          <a:extLst>
            <a:ext uri="{FF2B5EF4-FFF2-40B4-BE49-F238E27FC236}">
              <a16:creationId xmlns="" xmlns:a16="http://schemas.microsoft.com/office/drawing/2014/main" id="{00000000-0008-0000-0400-000010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208" name="TextBox 1207">
          <a:extLst>
            <a:ext uri="{FF2B5EF4-FFF2-40B4-BE49-F238E27FC236}">
              <a16:creationId xmlns="" xmlns:a16="http://schemas.microsoft.com/office/drawing/2014/main" id="{00000000-0008-0000-0400-00001104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09" name="TextBox 1208">
          <a:extLst>
            <a:ext uri="{FF2B5EF4-FFF2-40B4-BE49-F238E27FC236}">
              <a16:creationId xmlns="" xmlns:a16="http://schemas.microsoft.com/office/drawing/2014/main" id="{00000000-0008-0000-0400-000012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210" name="TextBox 1209">
          <a:extLst>
            <a:ext uri="{FF2B5EF4-FFF2-40B4-BE49-F238E27FC236}">
              <a16:creationId xmlns="" xmlns:a16="http://schemas.microsoft.com/office/drawing/2014/main" id="{00000000-0008-0000-0400-00001304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11" name="TextBox 1210">
          <a:extLst>
            <a:ext uri="{FF2B5EF4-FFF2-40B4-BE49-F238E27FC236}">
              <a16:creationId xmlns="" xmlns:a16="http://schemas.microsoft.com/office/drawing/2014/main" id="{00000000-0008-0000-0400-000014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212" name="TextBox 1211">
          <a:extLst>
            <a:ext uri="{FF2B5EF4-FFF2-40B4-BE49-F238E27FC236}">
              <a16:creationId xmlns="" xmlns:a16="http://schemas.microsoft.com/office/drawing/2014/main" id="{00000000-0008-0000-0400-00001504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213" name="TextBox 1212">
          <a:extLst>
            <a:ext uri="{FF2B5EF4-FFF2-40B4-BE49-F238E27FC236}">
              <a16:creationId xmlns="" xmlns:a16="http://schemas.microsoft.com/office/drawing/2014/main" id="{00000000-0008-0000-0400-00001604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214" name="TextBox 1213">
          <a:extLst>
            <a:ext uri="{FF2B5EF4-FFF2-40B4-BE49-F238E27FC236}">
              <a16:creationId xmlns="" xmlns:a16="http://schemas.microsoft.com/office/drawing/2014/main" id="{00000000-0008-0000-0400-00001704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15" name="TextBox 1214">
          <a:extLst>
            <a:ext uri="{FF2B5EF4-FFF2-40B4-BE49-F238E27FC236}">
              <a16:creationId xmlns="" xmlns:a16="http://schemas.microsoft.com/office/drawing/2014/main" id="{00000000-0008-0000-0400-000018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216" name="TextBox 1215">
          <a:extLst>
            <a:ext uri="{FF2B5EF4-FFF2-40B4-BE49-F238E27FC236}">
              <a16:creationId xmlns="" xmlns:a16="http://schemas.microsoft.com/office/drawing/2014/main" id="{00000000-0008-0000-0400-00001904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17" name="TextBox 1216">
          <a:extLst>
            <a:ext uri="{FF2B5EF4-FFF2-40B4-BE49-F238E27FC236}">
              <a16:creationId xmlns="" xmlns:a16="http://schemas.microsoft.com/office/drawing/2014/main" id="{00000000-0008-0000-0400-00001A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218" name="TextBox 1217">
          <a:extLst>
            <a:ext uri="{FF2B5EF4-FFF2-40B4-BE49-F238E27FC236}">
              <a16:creationId xmlns="" xmlns:a16="http://schemas.microsoft.com/office/drawing/2014/main" id="{00000000-0008-0000-0400-00001B04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19" name="TextBox 1218">
          <a:extLst>
            <a:ext uri="{FF2B5EF4-FFF2-40B4-BE49-F238E27FC236}">
              <a16:creationId xmlns="" xmlns:a16="http://schemas.microsoft.com/office/drawing/2014/main" id="{00000000-0008-0000-0400-00001C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220" name="TextBox 1219">
          <a:extLst>
            <a:ext uri="{FF2B5EF4-FFF2-40B4-BE49-F238E27FC236}">
              <a16:creationId xmlns="" xmlns:a16="http://schemas.microsoft.com/office/drawing/2014/main" id="{00000000-0008-0000-0400-00001D04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221" name="TextBox 1220">
          <a:extLst>
            <a:ext uri="{FF2B5EF4-FFF2-40B4-BE49-F238E27FC236}">
              <a16:creationId xmlns="" xmlns:a16="http://schemas.microsoft.com/office/drawing/2014/main" id="{00000000-0008-0000-0400-00001E04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222" name="TextBox 1221">
          <a:extLst>
            <a:ext uri="{FF2B5EF4-FFF2-40B4-BE49-F238E27FC236}">
              <a16:creationId xmlns="" xmlns:a16="http://schemas.microsoft.com/office/drawing/2014/main" id="{00000000-0008-0000-0400-00001F04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23" name="TextBox 1222">
          <a:extLst>
            <a:ext uri="{FF2B5EF4-FFF2-40B4-BE49-F238E27FC236}">
              <a16:creationId xmlns="" xmlns:a16="http://schemas.microsoft.com/office/drawing/2014/main" id="{00000000-0008-0000-0400-000020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224" name="TextBox 1223">
          <a:extLst>
            <a:ext uri="{FF2B5EF4-FFF2-40B4-BE49-F238E27FC236}">
              <a16:creationId xmlns="" xmlns:a16="http://schemas.microsoft.com/office/drawing/2014/main" id="{00000000-0008-0000-0400-00002104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25" name="TextBox 1224">
          <a:extLst>
            <a:ext uri="{FF2B5EF4-FFF2-40B4-BE49-F238E27FC236}">
              <a16:creationId xmlns="" xmlns:a16="http://schemas.microsoft.com/office/drawing/2014/main" id="{00000000-0008-0000-0400-000022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226" name="TextBox 1225">
          <a:extLst>
            <a:ext uri="{FF2B5EF4-FFF2-40B4-BE49-F238E27FC236}">
              <a16:creationId xmlns="" xmlns:a16="http://schemas.microsoft.com/office/drawing/2014/main" id="{00000000-0008-0000-0400-00002304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27" name="TextBox 1226">
          <a:extLst>
            <a:ext uri="{FF2B5EF4-FFF2-40B4-BE49-F238E27FC236}">
              <a16:creationId xmlns="" xmlns:a16="http://schemas.microsoft.com/office/drawing/2014/main" id="{00000000-0008-0000-0400-000024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228" name="TextBox 1227">
          <a:extLst>
            <a:ext uri="{FF2B5EF4-FFF2-40B4-BE49-F238E27FC236}">
              <a16:creationId xmlns="" xmlns:a16="http://schemas.microsoft.com/office/drawing/2014/main" id="{00000000-0008-0000-0400-00002504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229" name="TextBox 1228">
          <a:extLst>
            <a:ext uri="{FF2B5EF4-FFF2-40B4-BE49-F238E27FC236}">
              <a16:creationId xmlns="" xmlns:a16="http://schemas.microsoft.com/office/drawing/2014/main" id="{00000000-0008-0000-0400-00002604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230" name="TextBox 1229">
          <a:extLst>
            <a:ext uri="{FF2B5EF4-FFF2-40B4-BE49-F238E27FC236}">
              <a16:creationId xmlns="" xmlns:a16="http://schemas.microsoft.com/office/drawing/2014/main" id="{00000000-0008-0000-0400-00002704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31" name="TextBox 1230">
          <a:extLst>
            <a:ext uri="{FF2B5EF4-FFF2-40B4-BE49-F238E27FC236}">
              <a16:creationId xmlns="" xmlns:a16="http://schemas.microsoft.com/office/drawing/2014/main" id="{00000000-0008-0000-0400-000028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232" name="TextBox 1231">
          <a:extLst>
            <a:ext uri="{FF2B5EF4-FFF2-40B4-BE49-F238E27FC236}">
              <a16:creationId xmlns="" xmlns:a16="http://schemas.microsoft.com/office/drawing/2014/main" id="{00000000-0008-0000-0400-00002904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33" name="TextBox 1232">
          <a:extLst>
            <a:ext uri="{FF2B5EF4-FFF2-40B4-BE49-F238E27FC236}">
              <a16:creationId xmlns="" xmlns:a16="http://schemas.microsoft.com/office/drawing/2014/main" id="{00000000-0008-0000-0400-00002A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234" name="TextBox 1233">
          <a:extLst>
            <a:ext uri="{FF2B5EF4-FFF2-40B4-BE49-F238E27FC236}">
              <a16:creationId xmlns="" xmlns:a16="http://schemas.microsoft.com/office/drawing/2014/main" id="{00000000-0008-0000-0400-00002B04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35" name="TextBox 1234">
          <a:extLst>
            <a:ext uri="{FF2B5EF4-FFF2-40B4-BE49-F238E27FC236}">
              <a16:creationId xmlns="" xmlns:a16="http://schemas.microsoft.com/office/drawing/2014/main" id="{00000000-0008-0000-0400-00002C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236" name="TextBox 1235">
          <a:extLst>
            <a:ext uri="{FF2B5EF4-FFF2-40B4-BE49-F238E27FC236}">
              <a16:creationId xmlns="" xmlns:a16="http://schemas.microsoft.com/office/drawing/2014/main" id="{00000000-0008-0000-0400-00002D04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237" name="TextBox 1236">
          <a:extLst>
            <a:ext uri="{FF2B5EF4-FFF2-40B4-BE49-F238E27FC236}">
              <a16:creationId xmlns="" xmlns:a16="http://schemas.microsoft.com/office/drawing/2014/main" id="{00000000-0008-0000-0400-00002E04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238" name="TextBox 1237">
          <a:extLst>
            <a:ext uri="{FF2B5EF4-FFF2-40B4-BE49-F238E27FC236}">
              <a16:creationId xmlns="" xmlns:a16="http://schemas.microsoft.com/office/drawing/2014/main" id="{00000000-0008-0000-0400-00002F04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39" name="TextBox 1238">
          <a:extLst>
            <a:ext uri="{FF2B5EF4-FFF2-40B4-BE49-F238E27FC236}">
              <a16:creationId xmlns="" xmlns:a16="http://schemas.microsoft.com/office/drawing/2014/main" id="{00000000-0008-0000-0400-000030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240" name="TextBox 1239">
          <a:extLst>
            <a:ext uri="{FF2B5EF4-FFF2-40B4-BE49-F238E27FC236}">
              <a16:creationId xmlns="" xmlns:a16="http://schemas.microsoft.com/office/drawing/2014/main" id="{00000000-0008-0000-0400-00003104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41" name="TextBox 1240">
          <a:extLst>
            <a:ext uri="{FF2B5EF4-FFF2-40B4-BE49-F238E27FC236}">
              <a16:creationId xmlns="" xmlns:a16="http://schemas.microsoft.com/office/drawing/2014/main" id="{00000000-0008-0000-0400-000032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242" name="TextBox 1241">
          <a:extLst>
            <a:ext uri="{FF2B5EF4-FFF2-40B4-BE49-F238E27FC236}">
              <a16:creationId xmlns="" xmlns:a16="http://schemas.microsoft.com/office/drawing/2014/main" id="{00000000-0008-0000-0400-00003304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43" name="TextBox 1242">
          <a:extLst>
            <a:ext uri="{FF2B5EF4-FFF2-40B4-BE49-F238E27FC236}">
              <a16:creationId xmlns="" xmlns:a16="http://schemas.microsoft.com/office/drawing/2014/main" id="{00000000-0008-0000-0400-000034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244" name="TextBox 1243">
          <a:extLst>
            <a:ext uri="{FF2B5EF4-FFF2-40B4-BE49-F238E27FC236}">
              <a16:creationId xmlns="" xmlns:a16="http://schemas.microsoft.com/office/drawing/2014/main" id="{00000000-0008-0000-0400-00003504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245" name="TextBox 1244">
          <a:extLst>
            <a:ext uri="{FF2B5EF4-FFF2-40B4-BE49-F238E27FC236}">
              <a16:creationId xmlns="" xmlns:a16="http://schemas.microsoft.com/office/drawing/2014/main" id="{00000000-0008-0000-0400-00003604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246" name="TextBox 1245">
          <a:extLst>
            <a:ext uri="{FF2B5EF4-FFF2-40B4-BE49-F238E27FC236}">
              <a16:creationId xmlns="" xmlns:a16="http://schemas.microsoft.com/office/drawing/2014/main" id="{00000000-0008-0000-0400-00003704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47" name="TextBox 1246">
          <a:extLst>
            <a:ext uri="{FF2B5EF4-FFF2-40B4-BE49-F238E27FC236}">
              <a16:creationId xmlns="" xmlns:a16="http://schemas.microsoft.com/office/drawing/2014/main" id="{00000000-0008-0000-0400-000038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248" name="TextBox 1247">
          <a:extLst>
            <a:ext uri="{FF2B5EF4-FFF2-40B4-BE49-F238E27FC236}">
              <a16:creationId xmlns="" xmlns:a16="http://schemas.microsoft.com/office/drawing/2014/main" id="{00000000-0008-0000-0400-00003904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49" name="TextBox 1248">
          <a:extLst>
            <a:ext uri="{FF2B5EF4-FFF2-40B4-BE49-F238E27FC236}">
              <a16:creationId xmlns="" xmlns:a16="http://schemas.microsoft.com/office/drawing/2014/main" id="{00000000-0008-0000-0400-00003A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250" name="TextBox 1249">
          <a:extLst>
            <a:ext uri="{FF2B5EF4-FFF2-40B4-BE49-F238E27FC236}">
              <a16:creationId xmlns="" xmlns:a16="http://schemas.microsoft.com/office/drawing/2014/main" id="{00000000-0008-0000-0400-00003B04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51" name="TextBox 1250">
          <a:extLst>
            <a:ext uri="{FF2B5EF4-FFF2-40B4-BE49-F238E27FC236}">
              <a16:creationId xmlns="" xmlns:a16="http://schemas.microsoft.com/office/drawing/2014/main" id="{00000000-0008-0000-0400-00003C04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252" name="TextBox 1251">
          <a:extLst>
            <a:ext uri="{FF2B5EF4-FFF2-40B4-BE49-F238E27FC236}">
              <a16:creationId xmlns="" xmlns:a16="http://schemas.microsoft.com/office/drawing/2014/main" id="{00000000-0008-0000-0400-00003D04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253" name="TextBox 1252">
          <a:extLst>
            <a:ext uri="{FF2B5EF4-FFF2-40B4-BE49-F238E27FC236}">
              <a16:creationId xmlns="" xmlns:a16="http://schemas.microsoft.com/office/drawing/2014/main" id="{00000000-0008-0000-0400-00003E04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55111"/>
    <xdr:sp macro="" textlink="">
      <xdr:nvSpPr>
        <xdr:cNvPr id="1254" name="TextBox 1253">
          <a:extLst>
            <a:ext uri="{FF2B5EF4-FFF2-40B4-BE49-F238E27FC236}">
              <a16:creationId xmlns="" xmlns:a16="http://schemas.microsoft.com/office/drawing/2014/main" id="{00000000-0008-0000-0400-00003F040000}"/>
            </a:ext>
          </a:extLst>
        </xdr:cNvPr>
        <xdr:cNvSpPr txBox="1"/>
      </xdr:nvSpPr>
      <xdr:spPr>
        <a:xfrm>
          <a:off x="1888191" y="60674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55111"/>
    <xdr:sp macro="" textlink="">
      <xdr:nvSpPr>
        <xdr:cNvPr id="1255" name="TextBox 1254">
          <a:extLst>
            <a:ext uri="{FF2B5EF4-FFF2-40B4-BE49-F238E27FC236}">
              <a16:creationId xmlns="" xmlns:a16="http://schemas.microsoft.com/office/drawing/2014/main" id="{00000000-0008-0000-0400-000040040000}"/>
            </a:ext>
          </a:extLst>
        </xdr:cNvPr>
        <xdr:cNvSpPr txBox="1"/>
      </xdr:nvSpPr>
      <xdr:spPr>
        <a:xfrm>
          <a:off x="1765487" y="60674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55111"/>
    <xdr:sp macro="" textlink="">
      <xdr:nvSpPr>
        <xdr:cNvPr id="1256" name="TextBox 1255">
          <a:extLst>
            <a:ext uri="{FF2B5EF4-FFF2-40B4-BE49-F238E27FC236}">
              <a16:creationId xmlns="" xmlns:a16="http://schemas.microsoft.com/office/drawing/2014/main" id="{00000000-0008-0000-0400-000041040000}"/>
            </a:ext>
          </a:extLst>
        </xdr:cNvPr>
        <xdr:cNvSpPr txBox="1"/>
      </xdr:nvSpPr>
      <xdr:spPr>
        <a:xfrm>
          <a:off x="1765487" y="60674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55111"/>
    <xdr:sp macro="" textlink="">
      <xdr:nvSpPr>
        <xdr:cNvPr id="1257" name="TextBox 1256">
          <a:extLst>
            <a:ext uri="{FF2B5EF4-FFF2-40B4-BE49-F238E27FC236}">
              <a16:creationId xmlns="" xmlns:a16="http://schemas.microsoft.com/office/drawing/2014/main" id="{00000000-0008-0000-0400-000042040000}"/>
            </a:ext>
          </a:extLst>
        </xdr:cNvPr>
        <xdr:cNvSpPr txBox="1"/>
      </xdr:nvSpPr>
      <xdr:spPr>
        <a:xfrm>
          <a:off x="1888191" y="60674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258" name="TextBox 1257">
          <a:extLst>
            <a:ext uri="{FF2B5EF4-FFF2-40B4-BE49-F238E27FC236}">
              <a16:creationId xmlns="" xmlns:a16="http://schemas.microsoft.com/office/drawing/2014/main" id="{00000000-0008-0000-0400-000043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59" name="TextBox 1258">
          <a:extLst>
            <a:ext uri="{FF2B5EF4-FFF2-40B4-BE49-F238E27FC236}">
              <a16:creationId xmlns="" xmlns:a16="http://schemas.microsoft.com/office/drawing/2014/main" id="{00000000-0008-0000-0400-000044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260" name="TextBox 1259">
          <a:extLst>
            <a:ext uri="{FF2B5EF4-FFF2-40B4-BE49-F238E27FC236}">
              <a16:creationId xmlns="" xmlns:a16="http://schemas.microsoft.com/office/drawing/2014/main" id="{00000000-0008-0000-0400-000045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61" name="TextBox 1260">
          <a:extLst>
            <a:ext uri="{FF2B5EF4-FFF2-40B4-BE49-F238E27FC236}">
              <a16:creationId xmlns="" xmlns:a16="http://schemas.microsoft.com/office/drawing/2014/main" id="{00000000-0008-0000-0400-000046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262" name="TextBox 1261">
          <a:extLst>
            <a:ext uri="{FF2B5EF4-FFF2-40B4-BE49-F238E27FC236}">
              <a16:creationId xmlns="" xmlns:a16="http://schemas.microsoft.com/office/drawing/2014/main" id="{00000000-0008-0000-0400-000047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63" name="TextBox 1262">
          <a:extLst>
            <a:ext uri="{FF2B5EF4-FFF2-40B4-BE49-F238E27FC236}">
              <a16:creationId xmlns="" xmlns:a16="http://schemas.microsoft.com/office/drawing/2014/main" id="{00000000-0008-0000-0400-000048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264" name="TextBox 1263">
          <a:extLst>
            <a:ext uri="{FF2B5EF4-FFF2-40B4-BE49-F238E27FC236}">
              <a16:creationId xmlns="" xmlns:a16="http://schemas.microsoft.com/office/drawing/2014/main" id="{00000000-0008-0000-0400-000049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265" name="TextBox 1264">
          <a:extLst>
            <a:ext uri="{FF2B5EF4-FFF2-40B4-BE49-F238E27FC236}">
              <a16:creationId xmlns="" xmlns:a16="http://schemas.microsoft.com/office/drawing/2014/main" id="{00000000-0008-0000-0400-00004A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266" name="TextBox 1265">
          <a:extLst>
            <a:ext uri="{FF2B5EF4-FFF2-40B4-BE49-F238E27FC236}">
              <a16:creationId xmlns="" xmlns:a16="http://schemas.microsoft.com/office/drawing/2014/main" id="{00000000-0008-0000-0400-00004B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267" name="TextBox 1266">
          <a:extLst>
            <a:ext uri="{FF2B5EF4-FFF2-40B4-BE49-F238E27FC236}">
              <a16:creationId xmlns="" xmlns:a16="http://schemas.microsoft.com/office/drawing/2014/main" id="{00000000-0008-0000-0400-00004C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268" name="TextBox 1267">
          <a:extLst>
            <a:ext uri="{FF2B5EF4-FFF2-40B4-BE49-F238E27FC236}">
              <a16:creationId xmlns="" xmlns:a16="http://schemas.microsoft.com/office/drawing/2014/main" id="{00000000-0008-0000-0400-00004D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69" name="TextBox 1268">
          <a:extLst>
            <a:ext uri="{FF2B5EF4-FFF2-40B4-BE49-F238E27FC236}">
              <a16:creationId xmlns="" xmlns:a16="http://schemas.microsoft.com/office/drawing/2014/main" id="{00000000-0008-0000-0400-00004E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270" name="TextBox 1269">
          <a:extLst>
            <a:ext uri="{FF2B5EF4-FFF2-40B4-BE49-F238E27FC236}">
              <a16:creationId xmlns="" xmlns:a16="http://schemas.microsoft.com/office/drawing/2014/main" id="{00000000-0008-0000-0400-00004F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71" name="TextBox 1270">
          <a:extLst>
            <a:ext uri="{FF2B5EF4-FFF2-40B4-BE49-F238E27FC236}">
              <a16:creationId xmlns="" xmlns:a16="http://schemas.microsoft.com/office/drawing/2014/main" id="{00000000-0008-0000-0400-000050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272" name="TextBox 1271">
          <a:extLst>
            <a:ext uri="{FF2B5EF4-FFF2-40B4-BE49-F238E27FC236}">
              <a16:creationId xmlns="" xmlns:a16="http://schemas.microsoft.com/office/drawing/2014/main" id="{00000000-0008-0000-0400-000051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73" name="TextBox 1272">
          <a:extLst>
            <a:ext uri="{FF2B5EF4-FFF2-40B4-BE49-F238E27FC236}">
              <a16:creationId xmlns="" xmlns:a16="http://schemas.microsoft.com/office/drawing/2014/main" id="{00000000-0008-0000-0400-000052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274" name="TextBox 1273">
          <a:extLst>
            <a:ext uri="{FF2B5EF4-FFF2-40B4-BE49-F238E27FC236}">
              <a16:creationId xmlns="" xmlns:a16="http://schemas.microsoft.com/office/drawing/2014/main" id="{00000000-0008-0000-0400-000053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275" name="TextBox 1274">
          <a:extLst>
            <a:ext uri="{FF2B5EF4-FFF2-40B4-BE49-F238E27FC236}">
              <a16:creationId xmlns="" xmlns:a16="http://schemas.microsoft.com/office/drawing/2014/main" id="{00000000-0008-0000-0400-000054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276" name="TextBox 1275">
          <a:extLst>
            <a:ext uri="{FF2B5EF4-FFF2-40B4-BE49-F238E27FC236}">
              <a16:creationId xmlns="" xmlns:a16="http://schemas.microsoft.com/office/drawing/2014/main" id="{00000000-0008-0000-0400-000055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77" name="TextBox 1276">
          <a:extLst>
            <a:ext uri="{FF2B5EF4-FFF2-40B4-BE49-F238E27FC236}">
              <a16:creationId xmlns="" xmlns:a16="http://schemas.microsoft.com/office/drawing/2014/main" id="{00000000-0008-0000-0400-000056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278" name="TextBox 1277">
          <a:extLst>
            <a:ext uri="{FF2B5EF4-FFF2-40B4-BE49-F238E27FC236}">
              <a16:creationId xmlns="" xmlns:a16="http://schemas.microsoft.com/office/drawing/2014/main" id="{00000000-0008-0000-0400-000057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79" name="TextBox 1278">
          <a:extLst>
            <a:ext uri="{FF2B5EF4-FFF2-40B4-BE49-F238E27FC236}">
              <a16:creationId xmlns="" xmlns:a16="http://schemas.microsoft.com/office/drawing/2014/main" id="{00000000-0008-0000-0400-000058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280" name="TextBox 1279">
          <a:extLst>
            <a:ext uri="{FF2B5EF4-FFF2-40B4-BE49-F238E27FC236}">
              <a16:creationId xmlns="" xmlns:a16="http://schemas.microsoft.com/office/drawing/2014/main" id="{00000000-0008-0000-0400-000059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81" name="TextBox 1280">
          <a:extLst>
            <a:ext uri="{FF2B5EF4-FFF2-40B4-BE49-F238E27FC236}">
              <a16:creationId xmlns="" xmlns:a16="http://schemas.microsoft.com/office/drawing/2014/main" id="{00000000-0008-0000-0400-00005A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282" name="TextBox 1281">
          <a:extLst>
            <a:ext uri="{FF2B5EF4-FFF2-40B4-BE49-F238E27FC236}">
              <a16:creationId xmlns="" xmlns:a16="http://schemas.microsoft.com/office/drawing/2014/main" id="{00000000-0008-0000-0400-00005B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283" name="TextBox 1282">
          <a:extLst>
            <a:ext uri="{FF2B5EF4-FFF2-40B4-BE49-F238E27FC236}">
              <a16:creationId xmlns="" xmlns:a16="http://schemas.microsoft.com/office/drawing/2014/main" id="{00000000-0008-0000-0400-00005C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284" name="TextBox 1283">
          <a:extLst>
            <a:ext uri="{FF2B5EF4-FFF2-40B4-BE49-F238E27FC236}">
              <a16:creationId xmlns="" xmlns:a16="http://schemas.microsoft.com/office/drawing/2014/main" id="{00000000-0008-0000-0400-00005D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85" name="TextBox 1284">
          <a:extLst>
            <a:ext uri="{FF2B5EF4-FFF2-40B4-BE49-F238E27FC236}">
              <a16:creationId xmlns="" xmlns:a16="http://schemas.microsoft.com/office/drawing/2014/main" id="{00000000-0008-0000-0400-00005E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286" name="TextBox 1285">
          <a:extLst>
            <a:ext uri="{FF2B5EF4-FFF2-40B4-BE49-F238E27FC236}">
              <a16:creationId xmlns="" xmlns:a16="http://schemas.microsoft.com/office/drawing/2014/main" id="{00000000-0008-0000-0400-00005F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87" name="TextBox 1286">
          <a:extLst>
            <a:ext uri="{FF2B5EF4-FFF2-40B4-BE49-F238E27FC236}">
              <a16:creationId xmlns="" xmlns:a16="http://schemas.microsoft.com/office/drawing/2014/main" id="{00000000-0008-0000-0400-000060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288" name="TextBox 1287">
          <a:extLst>
            <a:ext uri="{FF2B5EF4-FFF2-40B4-BE49-F238E27FC236}">
              <a16:creationId xmlns="" xmlns:a16="http://schemas.microsoft.com/office/drawing/2014/main" id="{00000000-0008-0000-0400-000061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89" name="TextBox 1288">
          <a:extLst>
            <a:ext uri="{FF2B5EF4-FFF2-40B4-BE49-F238E27FC236}">
              <a16:creationId xmlns="" xmlns:a16="http://schemas.microsoft.com/office/drawing/2014/main" id="{00000000-0008-0000-0400-000062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290" name="TextBox 1289">
          <a:extLst>
            <a:ext uri="{FF2B5EF4-FFF2-40B4-BE49-F238E27FC236}">
              <a16:creationId xmlns="" xmlns:a16="http://schemas.microsoft.com/office/drawing/2014/main" id="{00000000-0008-0000-0400-000063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291" name="TextBox 1290">
          <a:extLst>
            <a:ext uri="{FF2B5EF4-FFF2-40B4-BE49-F238E27FC236}">
              <a16:creationId xmlns="" xmlns:a16="http://schemas.microsoft.com/office/drawing/2014/main" id="{00000000-0008-0000-0400-000064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292" name="TextBox 1291">
          <a:extLst>
            <a:ext uri="{FF2B5EF4-FFF2-40B4-BE49-F238E27FC236}">
              <a16:creationId xmlns="" xmlns:a16="http://schemas.microsoft.com/office/drawing/2014/main" id="{00000000-0008-0000-0400-000065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293" name="TextBox 1292">
          <a:extLst>
            <a:ext uri="{FF2B5EF4-FFF2-40B4-BE49-F238E27FC236}">
              <a16:creationId xmlns="" xmlns:a16="http://schemas.microsoft.com/office/drawing/2014/main" id="{00000000-0008-0000-0400-000066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294" name="TextBox 1293">
          <a:extLst>
            <a:ext uri="{FF2B5EF4-FFF2-40B4-BE49-F238E27FC236}">
              <a16:creationId xmlns="" xmlns:a16="http://schemas.microsoft.com/office/drawing/2014/main" id="{00000000-0008-0000-0400-000067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295" name="TextBox 1294">
          <a:extLst>
            <a:ext uri="{FF2B5EF4-FFF2-40B4-BE49-F238E27FC236}">
              <a16:creationId xmlns="" xmlns:a16="http://schemas.microsoft.com/office/drawing/2014/main" id="{00000000-0008-0000-0400-000068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1296" name="TextBox 1295">
          <a:extLst>
            <a:ext uri="{FF2B5EF4-FFF2-40B4-BE49-F238E27FC236}">
              <a16:creationId xmlns="" xmlns:a16="http://schemas.microsoft.com/office/drawing/2014/main" id="{00000000-0008-0000-0400-000069040000}"/>
            </a:ext>
          </a:extLst>
        </xdr:cNvPr>
        <xdr:cNvSpPr txBox="1"/>
      </xdr:nvSpPr>
      <xdr:spPr>
        <a:xfrm>
          <a:off x="1888191" y="54102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297" name="TextBox 1296">
          <a:extLst>
            <a:ext uri="{FF2B5EF4-FFF2-40B4-BE49-F238E27FC236}">
              <a16:creationId xmlns="" xmlns:a16="http://schemas.microsoft.com/office/drawing/2014/main" id="{00000000-0008-0000-0400-00006A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298" name="TextBox 1297">
          <a:extLst>
            <a:ext uri="{FF2B5EF4-FFF2-40B4-BE49-F238E27FC236}">
              <a16:creationId xmlns="" xmlns:a16="http://schemas.microsoft.com/office/drawing/2014/main" id="{00000000-0008-0000-0400-00006B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299" name="TextBox 1298">
          <a:extLst>
            <a:ext uri="{FF2B5EF4-FFF2-40B4-BE49-F238E27FC236}">
              <a16:creationId xmlns="" xmlns:a16="http://schemas.microsoft.com/office/drawing/2014/main" id="{00000000-0008-0000-0400-00006C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00" name="TextBox 1299">
          <a:extLst>
            <a:ext uri="{FF2B5EF4-FFF2-40B4-BE49-F238E27FC236}">
              <a16:creationId xmlns="" xmlns:a16="http://schemas.microsoft.com/office/drawing/2014/main" id="{00000000-0008-0000-0400-00006D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301" name="TextBox 1300">
          <a:extLst>
            <a:ext uri="{FF2B5EF4-FFF2-40B4-BE49-F238E27FC236}">
              <a16:creationId xmlns="" xmlns:a16="http://schemas.microsoft.com/office/drawing/2014/main" id="{00000000-0008-0000-0400-00006E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02" name="TextBox 1301">
          <a:extLst>
            <a:ext uri="{FF2B5EF4-FFF2-40B4-BE49-F238E27FC236}">
              <a16:creationId xmlns="" xmlns:a16="http://schemas.microsoft.com/office/drawing/2014/main" id="{00000000-0008-0000-0400-00006F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303" name="TextBox 1302">
          <a:extLst>
            <a:ext uri="{FF2B5EF4-FFF2-40B4-BE49-F238E27FC236}">
              <a16:creationId xmlns="" xmlns:a16="http://schemas.microsoft.com/office/drawing/2014/main" id="{00000000-0008-0000-0400-000070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304" name="TextBox 1303">
          <a:extLst>
            <a:ext uri="{FF2B5EF4-FFF2-40B4-BE49-F238E27FC236}">
              <a16:creationId xmlns="" xmlns:a16="http://schemas.microsoft.com/office/drawing/2014/main" id="{00000000-0008-0000-0400-000071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305" name="TextBox 1304">
          <a:extLst>
            <a:ext uri="{FF2B5EF4-FFF2-40B4-BE49-F238E27FC236}">
              <a16:creationId xmlns="" xmlns:a16="http://schemas.microsoft.com/office/drawing/2014/main" id="{00000000-0008-0000-0400-000072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06" name="TextBox 1305">
          <a:extLst>
            <a:ext uri="{FF2B5EF4-FFF2-40B4-BE49-F238E27FC236}">
              <a16:creationId xmlns="" xmlns:a16="http://schemas.microsoft.com/office/drawing/2014/main" id="{00000000-0008-0000-0400-000073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307" name="TextBox 1306">
          <a:extLst>
            <a:ext uri="{FF2B5EF4-FFF2-40B4-BE49-F238E27FC236}">
              <a16:creationId xmlns="" xmlns:a16="http://schemas.microsoft.com/office/drawing/2014/main" id="{00000000-0008-0000-0400-000074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08" name="TextBox 1307">
          <a:extLst>
            <a:ext uri="{FF2B5EF4-FFF2-40B4-BE49-F238E27FC236}">
              <a16:creationId xmlns="" xmlns:a16="http://schemas.microsoft.com/office/drawing/2014/main" id="{00000000-0008-0000-0400-000075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309" name="TextBox 1308">
          <a:extLst>
            <a:ext uri="{FF2B5EF4-FFF2-40B4-BE49-F238E27FC236}">
              <a16:creationId xmlns="" xmlns:a16="http://schemas.microsoft.com/office/drawing/2014/main" id="{00000000-0008-0000-0400-000076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10" name="TextBox 1309">
          <a:extLst>
            <a:ext uri="{FF2B5EF4-FFF2-40B4-BE49-F238E27FC236}">
              <a16:creationId xmlns="" xmlns:a16="http://schemas.microsoft.com/office/drawing/2014/main" id="{00000000-0008-0000-0400-000077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311" name="TextBox 1310">
          <a:extLst>
            <a:ext uri="{FF2B5EF4-FFF2-40B4-BE49-F238E27FC236}">
              <a16:creationId xmlns="" xmlns:a16="http://schemas.microsoft.com/office/drawing/2014/main" id="{00000000-0008-0000-0400-000078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312" name="TextBox 1311">
          <a:extLst>
            <a:ext uri="{FF2B5EF4-FFF2-40B4-BE49-F238E27FC236}">
              <a16:creationId xmlns="" xmlns:a16="http://schemas.microsoft.com/office/drawing/2014/main" id="{00000000-0008-0000-0400-000079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313" name="TextBox 1312">
          <a:extLst>
            <a:ext uri="{FF2B5EF4-FFF2-40B4-BE49-F238E27FC236}">
              <a16:creationId xmlns="" xmlns:a16="http://schemas.microsoft.com/office/drawing/2014/main" id="{00000000-0008-0000-0400-00007A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14" name="TextBox 1313">
          <a:extLst>
            <a:ext uri="{FF2B5EF4-FFF2-40B4-BE49-F238E27FC236}">
              <a16:creationId xmlns="" xmlns:a16="http://schemas.microsoft.com/office/drawing/2014/main" id="{00000000-0008-0000-0400-00007B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315" name="TextBox 1314">
          <a:extLst>
            <a:ext uri="{FF2B5EF4-FFF2-40B4-BE49-F238E27FC236}">
              <a16:creationId xmlns="" xmlns:a16="http://schemas.microsoft.com/office/drawing/2014/main" id="{00000000-0008-0000-0400-00007C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16" name="TextBox 1315">
          <a:extLst>
            <a:ext uri="{FF2B5EF4-FFF2-40B4-BE49-F238E27FC236}">
              <a16:creationId xmlns="" xmlns:a16="http://schemas.microsoft.com/office/drawing/2014/main" id="{00000000-0008-0000-0400-00007D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317" name="TextBox 1316">
          <a:extLst>
            <a:ext uri="{FF2B5EF4-FFF2-40B4-BE49-F238E27FC236}">
              <a16:creationId xmlns="" xmlns:a16="http://schemas.microsoft.com/office/drawing/2014/main" id="{00000000-0008-0000-0400-00007E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18" name="TextBox 1317">
          <a:extLst>
            <a:ext uri="{FF2B5EF4-FFF2-40B4-BE49-F238E27FC236}">
              <a16:creationId xmlns="" xmlns:a16="http://schemas.microsoft.com/office/drawing/2014/main" id="{00000000-0008-0000-0400-00007F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319" name="TextBox 1318">
          <a:extLst>
            <a:ext uri="{FF2B5EF4-FFF2-40B4-BE49-F238E27FC236}">
              <a16:creationId xmlns="" xmlns:a16="http://schemas.microsoft.com/office/drawing/2014/main" id="{00000000-0008-0000-0400-000080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320" name="TextBox 1319">
          <a:extLst>
            <a:ext uri="{FF2B5EF4-FFF2-40B4-BE49-F238E27FC236}">
              <a16:creationId xmlns="" xmlns:a16="http://schemas.microsoft.com/office/drawing/2014/main" id="{00000000-0008-0000-0400-000081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321" name="TextBox 1320">
          <a:extLst>
            <a:ext uri="{FF2B5EF4-FFF2-40B4-BE49-F238E27FC236}">
              <a16:creationId xmlns="" xmlns:a16="http://schemas.microsoft.com/office/drawing/2014/main" id="{00000000-0008-0000-0400-000082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22" name="TextBox 1321">
          <a:extLst>
            <a:ext uri="{FF2B5EF4-FFF2-40B4-BE49-F238E27FC236}">
              <a16:creationId xmlns="" xmlns:a16="http://schemas.microsoft.com/office/drawing/2014/main" id="{00000000-0008-0000-0400-000083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323" name="TextBox 1322">
          <a:extLst>
            <a:ext uri="{FF2B5EF4-FFF2-40B4-BE49-F238E27FC236}">
              <a16:creationId xmlns="" xmlns:a16="http://schemas.microsoft.com/office/drawing/2014/main" id="{00000000-0008-0000-0400-000084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24" name="TextBox 1323">
          <a:extLst>
            <a:ext uri="{FF2B5EF4-FFF2-40B4-BE49-F238E27FC236}">
              <a16:creationId xmlns="" xmlns:a16="http://schemas.microsoft.com/office/drawing/2014/main" id="{00000000-0008-0000-0400-000085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325" name="TextBox 1324">
          <a:extLst>
            <a:ext uri="{FF2B5EF4-FFF2-40B4-BE49-F238E27FC236}">
              <a16:creationId xmlns="" xmlns:a16="http://schemas.microsoft.com/office/drawing/2014/main" id="{00000000-0008-0000-0400-000086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26" name="TextBox 1325">
          <a:extLst>
            <a:ext uri="{FF2B5EF4-FFF2-40B4-BE49-F238E27FC236}">
              <a16:creationId xmlns="" xmlns:a16="http://schemas.microsoft.com/office/drawing/2014/main" id="{00000000-0008-0000-0400-000087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327" name="TextBox 1326">
          <a:extLst>
            <a:ext uri="{FF2B5EF4-FFF2-40B4-BE49-F238E27FC236}">
              <a16:creationId xmlns="" xmlns:a16="http://schemas.microsoft.com/office/drawing/2014/main" id="{00000000-0008-0000-0400-000088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328" name="TextBox 1327">
          <a:extLst>
            <a:ext uri="{FF2B5EF4-FFF2-40B4-BE49-F238E27FC236}">
              <a16:creationId xmlns="" xmlns:a16="http://schemas.microsoft.com/office/drawing/2014/main" id="{00000000-0008-0000-0400-000089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329" name="TextBox 1328">
          <a:extLst>
            <a:ext uri="{FF2B5EF4-FFF2-40B4-BE49-F238E27FC236}">
              <a16:creationId xmlns="" xmlns:a16="http://schemas.microsoft.com/office/drawing/2014/main" id="{00000000-0008-0000-0400-00008A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30" name="TextBox 1329">
          <a:extLst>
            <a:ext uri="{FF2B5EF4-FFF2-40B4-BE49-F238E27FC236}">
              <a16:creationId xmlns="" xmlns:a16="http://schemas.microsoft.com/office/drawing/2014/main" id="{00000000-0008-0000-0400-00008B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331" name="TextBox 1330">
          <a:extLst>
            <a:ext uri="{FF2B5EF4-FFF2-40B4-BE49-F238E27FC236}">
              <a16:creationId xmlns="" xmlns:a16="http://schemas.microsoft.com/office/drawing/2014/main" id="{00000000-0008-0000-0400-00008C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32" name="TextBox 1331">
          <a:extLst>
            <a:ext uri="{FF2B5EF4-FFF2-40B4-BE49-F238E27FC236}">
              <a16:creationId xmlns="" xmlns:a16="http://schemas.microsoft.com/office/drawing/2014/main" id="{00000000-0008-0000-0400-00008D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333" name="TextBox 1332">
          <a:extLst>
            <a:ext uri="{FF2B5EF4-FFF2-40B4-BE49-F238E27FC236}">
              <a16:creationId xmlns="" xmlns:a16="http://schemas.microsoft.com/office/drawing/2014/main" id="{00000000-0008-0000-0400-00008E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34" name="TextBox 1333">
          <a:extLst>
            <a:ext uri="{FF2B5EF4-FFF2-40B4-BE49-F238E27FC236}">
              <a16:creationId xmlns="" xmlns:a16="http://schemas.microsoft.com/office/drawing/2014/main" id="{00000000-0008-0000-0400-00008F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335" name="TextBox 1334">
          <a:extLst>
            <a:ext uri="{FF2B5EF4-FFF2-40B4-BE49-F238E27FC236}">
              <a16:creationId xmlns="" xmlns:a16="http://schemas.microsoft.com/office/drawing/2014/main" id="{00000000-0008-0000-0400-000090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336" name="TextBox 1335">
          <a:extLst>
            <a:ext uri="{FF2B5EF4-FFF2-40B4-BE49-F238E27FC236}">
              <a16:creationId xmlns="" xmlns:a16="http://schemas.microsoft.com/office/drawing/2014/main" id="{00000000-0008-0000-0400-000091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337" name="TextBox 1336">
          <a:extLst>
            <a:ext uri="{FF2B5EF4-FFF2-40B4-BE49-F238E27FC236}">
              <a16:creationId xmlns="" xmlns:a16="http://schemas.microsoft.com/office/drawing/2014/main" id="{00000000-0008-0000-0400-000092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38" name="TextBox 1337">
          <a:extLst>
            <a:ext uri="{FF2B5EF4-FFF2-40B4-BE49-F238E27FC236}">
              <a16:creationId xmlns="" xmlns:a16="http://schemas.microsoft.com/office/drawing/2014/main" id="{00000000-0008-0000-0400-000093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339" name="TextBox 1338">
          <a:extLst>
            <a:ext uri="{FF2B5EF4-FFF2-40B4-BE49-F238E27FC236}">
              <a16:creationId xmlns="" xmlns:a16="http://schemas.microsoft.com/office/drawing/2014/main" id="{00000000-0008-0000-0400-000094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40" name="TextBox 1339">
          <a:extLst>
            <a:ext uri="{FF2B5EF4-FFF2-40B4-BE49-F238E27FC236}">
              <a16:creationId xmlns="" xmlns:a16="http://schemas.microsoft.com/office/drawing/2014/main" id="{00000000-0008-0000-0400-000095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341" name="TextBox 1340">
          <a:extLst>
            <a:ext uri="{FF2B5EF4-FFF2-40B4-BE49-F238E27FC236}">
              <a16:creationId xmlns="" xmlns:a16="http://schemas.microsoft.com/office/drawing/2014/main" id="{00000000-0008-0000-0400-000096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42" name="TextBox 1341">
          <a:extLst>
            <a:ext uri="{FF2B5EF4-FFF2-40B4-BE49-F238E27FC236}">
              <a16:creationId xmlns="" xmlns:a16="http://schemas.microsoft.com/office/drawing/2014/main" id="{00000000-0008-0000-0400-000097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343" name="TextBox 1342">
          <a:extLst>
            <a:ext uri="{FF2B5EF4-FFF2-40B4-BE49-F238E27FC236}">
              <a16:creationId xmlns="" xmlns:a16="http://schemas.microsoft.com/office/drawing/2014/main" id="{00000000-0008-0000-0400-000098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344" name="TextBox 1343">
          <a:extLst>
            <a:ext uri="{FF2B5EF4-FFF2-40B4-BE49-F238E27FC236}">
              <a16:creationId xmlns="" xmlns:a16="http://schemas.microsoft.com/office/drawing/2014/main" id="{00000000-0008-0000-0400-000099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345" name="TextBox 1344">
          <a:extLst>
            <a:ext uri="{FF2B5EF4-FFF2-40B4-BE49-F238E27FC236}">
              <a16:creationId xmlns="" xmlns:a16="http://schemas.microsoft.com/office/drawing/2014/main" id="{00000000-0008-0000-0400-00009A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46" name="TextBox 1345">
          <a:extLst>
            <a:ext uri="{FF2B5EF4-FFF2-40B4-BE49-F238E27FC236}">
              <a16:creationId xmlns="" xmlns:a16="http://schemas.microsoft.com/office/drawing/2014/main" id="{00000000-0008-0000-0400-00009B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347" name="TextBox 1346">
          <a:extLst>
            <a:ext uri="{FF2B5EF4-FFF2-40B4-BE49-F238E27FC236}">
              <a16:creationId xmlns="" xmlns:a16="http://schemas.microsoft.com/office/drawing/2014/main" id="{00000000-0008-0000-0400-00009C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48" name="TextBox 1347">
          <a:extLst>
            <a:ext uri="{FF2B5EF4-FFF2-40B4-BE49-F238E27FC236}">
              <a16:creationId xmlns="" xmlns:a16="http://schemas.microsoft.com/office/drawing/2014/main" id="{00000000-0008-0000-0400-00009D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349" name="TextBox 1348">
          <a:extLst>
            <a:ext uri="{FF2B5EF4-FFF2-40B4-BE49-F238E27FC236}">
              <a16:creationId xmlns="" xmlns:a16="http://schemas.microsoft.com/office/drawing/2014/main" id="{00000000-0008-0000-0400-00009E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50" name="TextBox 1349">
          <a:extLst>
            <a:ext uri="{FF2B5EF4-FFF2-40B4-BE49-F238E27FC236}">
              <a16:creationId xmlns="" xmlns:a16="http://schemas.microsoft.com/office/drawing/2014/main" id="{00000000-0008-0000-0400-00009F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351" name="TextBox 1350">
          <a:extLst>
            <a:ext uri="{FF2B5EF4-FFF2-40B4-BE49-F238E27FC236}">
              <a16:creationId xmlns="" xmlns:a16="http://schemas.microsoft.com/office/drawing/2014/main" id="{00000000-0008-0000-0400-0000A0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352" name="TextBox 1351">
          <a:extLst>
            <a:ext uri="{FF2B5EF4-FFF2-40B4-BE49-F238E27FC236}">
              <a16:creationId xmlns="" xmlns:a16="http://schemas.microsoft.com/office/drawing/2014/main" id="{00000000-0008-0000-0400-0000A1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353" name="TextBox 1352">
          <a:extLst>
            <a:ext uri="{FF2B5EF4-FFF2-40B4-BE49-F238E27FC236}">
              <a16:creationId xmlns="" xmlns:a16="http://schemas.microsoft.com/office/drawing/2014/main" id="{00000000-0008-0000-0400-0000A2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54" name="TextBox 1353">
          <a:extLst>
            <a:ext uri="{FF2B5EF4-FFF2-40B4-BE49-F238E27FC236}">
              <a16:creationId xmlns="" xmlns:a16="http://schemas.microsoft.com/office/drawing/2014/main" id="{00000000-0008-0000-0400-0000A3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355" name="TextBox 1354">
          <a:extLst>
            <a:ext uri="{FF2B5EF4-FFF2-40B4-BE49-F238E27FC236}">
              <a16:creationId xmlns="" xmlns:a16="http://schemas.microsoft.com/office/drawing/2014/main" id="{00000000-0008-0000-0400-0000A4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56" name="TextBox 1355">
          <a:extLst>
            <a:ext uri="{FF2B5EF4-FFF2-40B4-BE49-F238E27FC236}">
              <a16:creationId xmlns="" xmlns:a16="http://schemas.microsoft.com/office/drawing/2014/main" id="{00000000-0008-0000-0400-0000A5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357" name="TextBox 1356">
          <a:extLst>
            <a:ext uri="{FF2B5EF4-FFF2-40B4-BE49-F238E27FC236}">
              <a16:creationId xmlns="" xmlns:a16="http://schemas.microsoft.com/office/drawing/2014/main" id="{00000000-0008-0000-0400-0000A6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58" name="TextBox 1357">
          <a:extLst>
            <a:ext uri="{FF2B5EF4-FFF2-40B4-BE49-F238E27FC236}">
              <a16:creationId xmlns="" xmlns:a16="http://schemas.microsoft.com/office/drawing/2014/main" id="{00000000-0008-0000-0400-0000A7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359" name="TextBox 1358">
          <a:extLst>
            <a:ext uri="{FF2B5EF4-FFF2-40B4-BE49-F238E27FC236}">
              <a16:creationId xmlns="" xmlns:a16="http://schemas.microsoft.com/office/drawing/2014/main" id="{00000000-0008-0000-0400-0000A8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360" name="TextBox 1359">
          <a:extLst>
            <a:ext uri="{FF2B5EF4-FFF2-40B4-BE49-F238E27FC236}">
              <a16:creationId xmlns="" xmlns:a16="http://schemas.microsoft.com/office/drawing/2014/main" id="{00000000-0008-0000-0400-0000A9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361" name="TextBox 1360">
          <a:extLst>
            <a:ext uri="{FF2B5EF4-FFF2-40B4-BE49-F238E27FC236}">
              <a16:creationId xmlns="" xmlns:a16="http://schemas.microsoft.com/office/drawing/2014/main" id="{00000000-0008-0000-0400-0000AA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62" name="TextBox 1361">
          <a:extLst>
            <a:ext uri="{FF2B5EF4-FFF2-40B4-BE49-F238E27FC236}">
              <a16:creationId xmlns="" xmlns:a16="http://schemas.microsoft.com/office/drawing/2014/main" id="{00000000-0008-0000-0400-0000AB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363" name="TextBox 1362">
          <a:extLst>
            <a:ext uri="{FF2B5EF4-FFF2-40B4-BE49-F238E27FC236}">
              <a16:creationId xmlns="" xmlns:a16="http://schemas.microsoft.com/office/drawing/2014/main" id="{00000000-0008-0000-0400-0000AC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64" name="TextBox 1363">
          <a:extLst>
            <a:ext uri="{FF2B5EF4-FFF2-40B4-BE49-F238E27FC236}">
              <a16:creationId xmlns="" xmlns:a16="http://schemas.microsoft.com/office/drawing/2014/main" id="{00000000-0008-0000-0400-0000AD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365" name="TextBox 1364">
          <a:extLst>
            <a:ext uri="{FF2B5EF4-FFF2-40B4-BE49-F238E27FC236}">
              <a16:creationId xmlns="" xmlns:a16="http://schemas.microsoft.com/office/drawing/2014/main" id="{00000000-0008-0000-0400-0000AE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66" name="TextBox 1365">
          <a:extLst>
            <a:ext uri="{FF2B5EF4-FFF2-40B4-BE49-F238E27FC236}">
              <a16:creationId xmlns="" xmlns:a16="http://schemas.microsoft.com/office/drawing/2014/main" id="{00000000-0008-0000-0400-0000AF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367" name="TextBox 1366">
          <a:extLst>
            <a:ext uri="{FF2B5EF4-FFF2-40B4-BE49-F238E27FC236}">
              <a16:creationId xmlns="" xmlns:a16="http://schemas.microsoft.com/office/drawing/2014/main" id="{00000000-0008-0000-0400-0000B0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368" name="TextBox 1367">
          <a:extLst>
            <a:ext uri="{FF2B5EF4-FFF2-40B4-BE49-F238E27FC236}">
              <a16:creationId xmlns="" xmlns:a16="http://schemas.microsoft.com/office/drawing/2014/main" id="{00000000-0008-0000-0400-0000B1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369" name="TextBox 1368">
          <a:extLst>
            <a:ext uri="{FF2B5EF4-FFF2-40B4-BE49-F238E27FC236}">
              <a16:creationId xmlns="" xmlns:a16="http://schemas.microsoft.com/office/drawing/2014/main" id="{00000000-0008-0000-0400-0000B2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70" name="TextBox 1369">
          <a:extLst>
            <a:ext uri="{FF2B5EF4-FFF2-40B4-BE49-F238E27FC236}">
              <a16:creationId xmlns="" xmlns:a16="http://schemas.microsoft.com/office/drawing/2014/main" id="{00000000-0008-0000-0400-0000B3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371" name="TextBox 1370">
          <a:extLst>
            <a:ext uri="{FF2B5EF4-FFF2-40B4-BE49-F238E27FC236}">
              <a16:creationId xmlns="" xmlns:a16="http://schemas.microsoft.com/office/drawing/2014/main" id="{00000000-0008-0000-0400-0000B4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72" name="TextBox 1371">
          <a:extLst>
            <a:ext uri="{FF2B5EF4-FFF2-40B4-BE49-F238E27FC236}">
              <a16:creationId xmlns="" xmlns:a16="http://schemas.microsoft.com/office/drawing/2014/main" id="{00000000-0008-0000-0400-0000B5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373" name="TextBox 1372">
          <a:extLst>
            <a:ext uri="{FF2B5EF4-FFF2-40B4-BE49-F238E27FC236}">
              <a16:creationId xmlns="" xmlns:a16="http://schemas.microsoft.com/office/drawing/2014/main" id="{00000000-0008-0000-0400-0000B6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74" name="TextBox 1373">
          <a:extLst>
            <a:ext uri="{FF2B5EF4-FFF2-40B4-BE49-F238E27FC236}">
              <a16:creationId xmlns="" xmlns:a16="http://schemas.microsoft.com/office/drawing/2014/main" id="{00000000-0008-0000-0400-0000B7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375" name="TextBox 1374">
          <a:extLst>
            <a:ext uri="{FF2B5EF4-FFF2-40B4-BE49-F238E27FC236}">
              <a16:creationId xmlns="" xmlns:a16="http://schemas.microsoft.com/office/drawing/2014/main" id="{00000000-0008-0000-0400-0000B8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376" name="TextBox 1375">
          <a:extLst>
            <a:ext uri="{FF2B5EF4-FFF2-40B4-BE49-F238E27FC236}">
              <a16:creationId xmlns="" xmlns:a16="http://schemas.microsoft.com/office/drawing/2014/main" id="{00000000-0008-0000-0400-0000B9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377" name="TextBox 1376">
          <a:extLst>
            <a:ext uri="{FF2B5EF4-FFF2-40B4-BE49-F238E27FC236}">
              <a16:creationId xmlns="" xmlns:a16="http://schemas.microsoft.com/office/drawing/2014/main" id="{00000000-0008-0000-0400-0000BA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78" name="TextBox 1377">
          <a:extLst>
            <a:ext uri="{FF2B5EF4-FFF2-40B4-BE49-F238E27FC236}">
              <a16:creationId xmlns="" xmlns:a16="http://schemas.microsoft.com/office/drawing/2014/main" id="{00000000-0008-0000-0400-0000BB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379" name="TextBox 1378">
          <a:extLst>
            <a:ext uri="{FF2B5EF4-FFF2-40B4-BE49-F238E27FC236}">
              <a16:creationId xmlns="" xmlns:a16="http://schemas.microsoft.com/office/drawing/2014/main" id="{00000000-0008-0000-0400-0000BC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80" name="TextBox 1379">
          <a:extLst>
            <a:ext uri="{FF2B5EF4-FFF2-40B4-BE49-F238E27FC236}">
              <a16:creationId xmlns="" xmlns:a16="http://schemas.microsoft.com/office/drawing/2014/main" id="{00000000-0008-0000-0400-0000BD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381" name="TextBox 1380">
          <a:extLst>
            <a:ext uri="{FF2B5EF4-FFF2-40B4-BE49-F238E27FC236}">
              <a16:creationId xmlns="" xmlns:a16="http://schemas.microsoft.com/office/drawing/2014/main" id="{00000000-0008-0000-0400-0000BE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82" name="TextBox 1381">
          <a:extLst>
            <a:ext uri="{FF2B5EF4-FFF2-40B4-BE49-F238E27FC236}">
              <a16:creationId xmlns="" xmlns:a16="http://schemas.microsoft.com/office/drawing/2014/main" id="{00000000-0008-0000-0400-0000BF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383" name="TextBox 1382">
          <a:extLst>
            <a:ext uri="{FF2B5EF4-FFF2-40B4-BE49-F238E27FC236}">
              <a16:creationId xmlns="" xmlns:a16="http://schemas.microsoft.com/office/drawing/2014/main" id="{00000000-0008-0000-0400-0000C0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384" name="TextBox 1383">
          <a:extLst>
            <a:ext uri="{FF2B5EF4-FFF2-40B4-BE49-F238E27FC236}">
              <a16:creationId xmlns="" xmlns:a16="http://schemas.microsoft.com/office/drawing/2014/main" id="{00000000-0008-0000-0400-0000C1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385" name="TextBox 1384">
          <a:extLst>
            <a:ext uri="{FF2B5EF4-FFF2-40B4-BE49-F238E27FC236}">
              <a16:creationId xmlns="" xmlns:a16="http://schemas.microsoft.com/office/drawing/2014/main" id="{00000000-0008-0000-0400-0000C2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86" name="TextBox 1385">
          <a:extLst>
            <a:ext uri="{FF2B5EF4-FFF2-40B4-BE49-F238E27FC236}">
              <a16:creationId xmlns="" xmlns:a16="http://schemas.microsoft.com/office/drawing/2014/main" id="{00000000-0008-0000-0400-0000C3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387" name="TextBox 1386">
          <a:extLst>
            <a:ext uri="{FF2B5EF4-FFF2-40B4-BE49-F238E27FC236}">
              <a16:creationId xmlns="" xmlns:a16="http://schemas.microsoft.com/office/drawing/2014/main" id="{00000000-0008-0000-0400-0000C4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88" name="TextBox 1387">
          <a:extLst>
            <a:ext uri="{FF2B5EF4-FFF2-40B4-BE49-F238E27FC236}">
              <a16:creationId xmlns="" xmlns:a16="http://schemas.microsoft.com/office/drawing/2014/main" id="{00000000-0008-0000-0400-0000C5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389" name="TextBox 1388">
          <a:extLst>
            <a:ext uri="{FF2B5EF4-FFF2-40B4-BE49-F238E27FC236}">
              <a16:creationId xmlns="" xmlns:a16="http://schemas.microsoft.com/office/drawing/2014/main" id="{00000000-0008-0000-0400-0000C6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90" name="TextBox 1389">
          <a:extLst>
            <a:ext uri="{FF2B5EF4-FFF2-40B4-BE49-F238E27FC236}">
              <a16:creationId xmlns="" xmlns:a16="http://schemas.microsoft.com/office/drawing/2014/main" id="{00000000-0008-0000-0400-0000C7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391" name="TextBox 1390">
          <a:extLst>
            <a:ext uri="{FF2B5EF4-FFF2-40B4-BE49-F238E27FC236}">
              <a16:creationId xmlns="" xmlns:a16="http://schemas.microsoft.com/office/drawing/2014/main" id="{00000000-0008-0000-0400-0000C8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392" name="TextBox 1391">
          <a:extLst>
            <a:ext uri="{FF2B5EF4-FFF2-40B4-BE49-F238E27FC236}">
              <a16:creationId xmlns="" xmlns:a16="http://schemas.microsoft.com/office/drawing/2014/main" id="{00000000-0008-0000-0400-0000C9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393" name="TextBox 1392">
          <a:extLst>
            <a:ext uri="{FF2B5EF4-FFF2-40B4-BE49-F238E27FC236}">
              <a16:creationId xmlns="" xmlns:a16="http://schemas.microsoft.com/office/drawing/2014/main" id="{00000000-0008-0000-0400-0000CA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94" name="TextBox 1393">
          <a:extLst>
            <a:ext uri="{FF2B5EF4-FFF2-40B4-BE49-F238E27FC236}">
              <a16:creationId xmlns="" xmlns:a16="http://schemas.microsoft.com/office/drawing/2014/main" id="{00000000-0008-0000-0400-0000CB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395" name="TextBox 1394">
          <a:extLst>
            <a:ext uri="{FF2B5EF4-FFF2-40B4-BE49-F238E27FC236}">
              <a16:creationId xmlns="" xmlns:a16="http://schemas.microsoft.com/office/drawing/2014/main" id="{00000000-0008-0000-0400-0000CC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96" name="TextBox 1395">
          <a:extLst>
            <a:ext uri="{FF2B5EF4-FFF2-40B4-BE49-F238E27FC236}">
              <a16:creationId xmlns="" xmlns:a16="http://schemas.microsoft.com/office/drawing/2014/main" id="{00000000-0008-0000-0400-0000CD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397" name="TextBox 1396">
          <a:extLst>
            <a:ext uri="{FF2B5EF4-FFF2-40B4-BE49-F238E27FC236}">
              <a16:creationId xmlns="" xmlns:a16="http://schemas.microsoft.com/office/drawing/2014/main" id="{00000000-0008-0000-0400-0000CE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398" name="TextBox 1397">
          <a:extLst>
            <a:ext uri="{FF2B5EF4-FFF2-40B4-BE49-F238E27FC236}">
              <a16:creationId xmlns="" xmlns:a16="http://schemas.microsoft.com/office/drawing/2014/main" id="{00000000-0008-0000-0400-0000CF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399" name="TextBox 1398">
          <a:extLst>
            <a:ext uri="{FF2B5EF4-FFF2-40B4-BE49-F238E27FC236}">
              <a16:creationId xmlns="" xmlns:a16="http://schemas.microsoft.com/office/drawing/2014/main" id="{00000000-0008-0000-0400-0000D0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400" name="TextBox 1399">
          <a:extLst>
            <a:ext uri="{FF2B5EF4-FFF2-40B4-BE49-F238E27FC236}">
              <a16:creationId xmlns="" xmlns:a16="http://schemas.microsoft.com/office/drawing/2014/main" id="{00000000-0008-0000-0400-0000D1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401" name="TextBox 1400">
          <a:extLst>
            <a:ext uri="{FF2B5EF4-FFF2-40B4-BE49-F238E27FC236}">
              <a16:creationId xmlns="" xmlns:a16="http://schemas.microsoft.com/office/drawing/2014/main" id="{00000000-0008-0000-0400-0000D2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02" name="TextBox 1401">
          <a:extLst>
            <a:ext uri="{FF2B5EF4-FFF2-40B4-BE49-F238E27FC236}">
              <a16:creationId xmlns="" xmlns:a16="http://schemas.microsoft.com/office/drawing/2014/main" id="{00000000-0008-0000-0400-0000D3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403" name="TextBox 1402">
          <a:extLst>
            <a:ext uri="{FF2B5EF4-FFF2-40B4-BE49-F238E27FC236}">
              <a16:creationId xmlns="" xmlns:a16="http://schemas.microsoft.com/office/drawing/2014/main" id="{00000000-0008-0000-0400-0000D4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04" name="TextBox 1403">
          <a:extLst>
            <a:ext uri="{FF2B5EF4-FFF2-40B4-BE49-F238E27FC236}">
              <a16:creationId xmlns="" xmlns:a16="http://schemas.microsoft.com/office/drawing/2014/main" id="{00000000-0008-0000-0400-0000D5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405" name="TextBox 1404">
          <a:extLst>
            <a:ext uri="{FF2B5EF4-FFF2-40B4-BE49-F238E27FC236}">
              <a16:creationId xmlns="" xmlns:a16="http://schemas.microsoft.com/office/drawing/2014/main" id="{00000000-0008-0000-0400-0000D6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06" name="TextBox 1405">
          <a:extLst>
            <a:ext uri="{FF2B5EF4-FFF2-40B4-BE49-F238E27FC236}">
              <a16:creationId xmlns="" xmlns:a16="http://schemas.microsoft.com/office/drawing/2014/main" id="{00000000-0008-0000-0400-0000D7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407" name="TextBox 1406">
          <a:extLst>
            <a:ext uri="{FF2B5EF4-FFF2-40B4-BE49-F238E27FC236}">
              <a16:creationId xmlns="" xmlns:a16="http://schemas.microsoft.com/office/drawing/2014/main" id="{00000000-0008-0000-0400-0000D8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408" name="TextBox 1407">
          <a:extLst>
            <a:ext uri="{FF2B5EF4-FFF2-40B4-BE49-F238E27FC236}">
              <a16:creationId xmlns="" xmlns:a16="http://schemas.microsoft.com/office/drawing/2014/main" id="{00000000-0008-0000-0400-0000D9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409" name="TextBox 1408">
          <a:extLst>
            <a:ext uri="{FF2B5EF4-FFF2-40B4-BE49-F238E27FC236}">
              <a16:creationId xmlns="" xmlns:a16="http://schemas.microsoft.com/office/drawing/2014/main" id="{00000000-0008-0000-0400-0000DA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10" name="TextBox 1409">
          <a:extLst>
            <a:ext uri="{FF2B5EF4-FFF2-40B4-BE49-F238E27FC236}">
              <a16:creationId xmlns="" xmlns:a16="http://schemas.microsoft.com/office/drawing/2014/main" id="{00000000-0008-0000-0400-0000DB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411" name="TextBox 1410">
          <a:extLst>
            <a:ext uri="{FF2B5EF4-FFF2-40B4-BE49-F238E27FC236}">
              <a16:creationId xmlns="" xmlns:a16="http://schemas.microsoft.com/office/drawing/2014/main" id="{00000000-0008-0000-0400-0000DC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12" name="TextBox 1411">
          <a:extLst>
            <a:ext uri="{FF2B5EF4-FFF2-40B4-BE49-F238E27FC236}">
              <a16:creationId xmlns="" xmlns:a16="http://schemas.microsoft.com/office/drawing/2014/main" id="{00000000-0008-0000-0400-0000DD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413" name="TextBox 1412">
          <a:extLst>
            <a:ext uri="{FF2B5EF4-FFF2-40B4-BE49-F238E27FC236}">
              <a16:creationId xmlns="" xmlns:a16="http://schemas.microsoft.com/office/drawing/2014/main" id="{00000000-0008-0000-0400-0000DE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14" name="TextBox 1413">
          <a:extLst>
            <a:ext uri="{FF2B5EF4-FFF2-40B4-BE49-F238E27FC236}">
              <a16:creationId xmlns="" xmlns:a16="http://schemas.microsoft.com/office/drawing/2014/main" id="{00000000-0008-0000-0400-0000DF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415" name="TextBox 1414">
          <a:extLst>
            <a:ext uri="{FF2B5EF4-FFF2-40B4-BE49-F238E27FC236}">
              <a16:creationId xmlns="" xmlns:a16="http://schemas.microsoft.com/office/drawing/2014/main" id="{00000000-0008-0000-0400-0000E0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416" name="TextBox 1415">
          <a:extLst>
            <a:ext uri="{FF2B5EF4-FFF2-40B4-BE49-F238E27FC236}">
              <a16:creationId xmlns="" xmlns:a16="http://schemas.microsoft.com/office/drawing/2014/main" id="{00000000-0008-0000-0400-0000E1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417" name="TextBox 1416">
          <a:extLst>
            <a:ext uri="{FF2B5EF4-FFF2-40B4-BE49-F238E27FC236}">
              <a16:creationId xmlns="" xmlns:a16="http://schemas.microsoft.com/office/drawing/2014/main" id="{00000000-0008-0000-0400-0000E2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18" name="TextBox 1417">
          <a:extLst>
            <a:ext uri="{FF2B5EF4-FFF2-40B4-BE49-F238E27FC236}">
              <a16:creationId xmlns="" xmlns:a16="http://schemas.microsoft.com/office/drawing/2014/main" id="{00000000-0008-0000-0400-0000E3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419" name="TextBox 1418">
          <a:extLst>
            <a:ext uri="{FF2B5EF4-FFF2-40B4-BE49-F238E27FC236}">
              <a16:creationId xmlns="" xmlns:a16="http://schemas.microsoft.com/office/drawing/2014/main" id="{00000000-0008-0000-0400-0000E4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20" name="TextBox 1419">
          <a:extLst>
            <a:ext uri="{FF2B5EF4-FFF2-40B4-BE49-F238E27FC236}">
              <a16:creationId xmlns="" xmlns:a16="http://schemas.microsoft.com/office/drawing/2014/main" id="{00000000-0008-0000-0400-0000E5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421" name="TextBox 1420">
          <a:extLst>
            <a:ext uri="{FF2B5EF4-FFF2-40B4-BE49-F238E27FC236}">
              <a16:creationId xmlns="" xmlns:a16="http://schemas.microsoft.com/office/drawing/2014/main" id="{00000000-0008-0000-0400-0000E6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22" name="TextBox 1421">
          <a:extLst>
            <a:ext uri="{FF2B5EF4-FFF2-40B4-BE49-F238E27FC236}">
              <a16:creationId xmlns="" xmlns:a16="http://schemas.microsoft.com/office/drawing/2014/main" id="{00000000-0008-0000-0400-0000E7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423" name="TextBox 1422">
          <a:extLst>
            <a:ext uri="{FF2B5EF4-FFF2-40B4-BE49-F238E27FC236}">
              <a16:creationId xmlns="" xmlns:a16="http://schemas.microsoft.com/office/drawing/2014/main" id="{00000000-0008-0000-0400-0000E8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424" name="TextBox 1423">
          <a:extLst>
            <a:ext uri="{FF2B5EF4-FFF2-40B4-BE49-F238E27FC236}">
              <a16:creationId xmlns="" xmlns:a16="http://schemas.microsoft.com/office/drawing/2014/main" id="{00000000-0008-0000-0400-0000E9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425" name="TextBox 1424">
          <a:extLst>
            <a:ext uri="{FF2B5EF4-FFF2-40B4-BE49-F238E27FC236}">
              <a16:creationId xmlns="" xmlns:a16="http://schemas.microsoft.com/office/drawing/2014/main" id="{00000000-0008-0000-0400-0000EA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26" name="TextBox 1425">
          <a:extLst>
            <a:ext uri="{FF2B5EF4-FFF2-40B4-BE49-F238E27FC236}">
              <a16:creationId xmlns="" xmlns:a16="http://schemas.microsoft.com/office/drawing/2014/main" id="{00000000-0008-0000-0400-0000EB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427" name="TextBox 1426">
          <a:extLst>
            <a:ext uri="{FF2B5EF4-FFF2-40B4-BE49-F238E27FC236}">
              <a16:creationId xmlns="" xmlns:a16="http://schemas.microsoft.com/office/drawing/2014/main" id="{00000000-0008-0000-0400-0000EC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28" name="TextBox 1427">
          <a:extLst>
            <a:ext uri="{FF2B5EF4-FFF2-40B4-BE49-F238E27FC236}">
              <a16:creationId xmlns="" xmlns:a16="http://schemas.microsoft.com/office/drawing/2014/main" id="{00000000-0008-0000-0400-0000ED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429" name="TextBox 1428">
          <a:extLst>
            <a:ext uri="{FF2B5EF4-FFF2-40B4-BE49-F238E27FC236}">
              <a16:creationId xmlns="" xmlns:a16="http://schemas.microsoft.com/office/drawing/2014/main" id="{00000000-0008-0000-0400-0000EE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30" name="TextBox 1429">
          <a:extLst>
            <a:ext uri="{FF2B5EF4-FFF2-40B4-BE49-F238E27FC236}">
              <a16:creationId xmlns="" xmlns:a16="http://schemas.microsoft.com/office/drawing/2014/main" id="{00000000-0008-0000-0400-0000EF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431" name="TextBox 1430">
          <a:extLst>
            <a:ext uri="{FF2B5EF4-FFF2-40B4-BE49-F238E27FC236}">
              <a16:creationId xmlns="" xmlns:a16="http://schemas.microsoft.com/office/drawing/2014/main" id="{00000000-0008-0000-0400-0000F0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432" name="TextBox 1431">
          <a:extLst>
            <a:ext uri="{FF2B5EF4-FFF2-40B4-BE49-F238E27FC236}">
              <a16:creationId xmlns="" xmlns:a16="http://schemas.microsoft.com/office/drawing/2014/main" id="{00000000-0008-0000-0400-0000F1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433" name="TextBox 1432">
          <a:extLst>
            <a:ext uri="{FF2B5EF4-FFF2-40B4-BE49-F238E27FC236}">
              <a16:creationId xmlns="" xmlns:a16="http://schemas.microsoft.com/office/drawing/2014/main" id="{00000000-0008-0000-0400-0000F2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34" name="TextBox 1433">
          <a:extLst>
            <a:ext uri="{FF2B5EF4-FFF2-40B4-BE49-F238E27FC236}">
              <a16:creationId xmlns="" xmlns:a16="http://schemas.microsoft.com/office/drawing/2014/main" id="{00000000-0008-0000-0400-0000F3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435" name="TextBox 1434">
          <a:extLst>
            <a:ext uri="{FF2B5EF4-FFF2-40B4-BE49-F238E27FC236}">
              <a16:creationId xmlns="" xmlns:a16="http://schemas.microsoft.com/office/drawing/2014/main" id="{00000000-0008-0000-0400-0000F4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36" name="TextBox 1435">
          <a:extLst>
            <a:ext uri="{FF2B5EF4-FFF2-40B4-BE49-F238E27FC236}">
              <a16:creationId xmlns="" xmlns:a16="http://schemas.microsoft.com/office/drawing/2014/main" id="{00000000-0008-0000-0400-0000F5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437" name="TextBox 1436">
          <a:extLst>
            <a:ext uri="{FF2B5EF4-FFF2-40B4-BE49-F238E27FC236}">
              <a16:creationId xmlns="" xmlns:a16="http://schemas.microsoft.com/office/drawing/2014/main" id="{00000000-0008-0000-0400-0000F6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38" name="TextBox 1437">
          <a:extLst>
            <a:ext uri="{FF2B5EF4-FFF2-40B4-BE49-F238E27FC236}">
              <a16:creationId xmlns="" xmlns:a16="http://schemas.microsoft.com/office/drawing/2014/main" id="{00000000-0008-0000-0400-0000F7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439" name="TextBox 1438">
          <a:extLst>
            <a:ext uri="{FF2B5EF4-FFF2-40B4-BE49-F238E27FC236}">
              <a16:creationId xmlns="" xmlns:a16="http://schemas.microsoft.com/office/drawing/2014/main" id="{00000000-0008-0000-0400-0000F804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440" name="TextBox 1439">
          <a:extLst>
            <a:ext uri="{FF2B5EF4-FFF2-40B4-BE49-F238E27FC236}">
              <a16:creationId xmlns="" xmlns:a16="http://schemas.microsoft.com/office/drawing/2014/main" id="{00000000-0008-0000-0400-0000F904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441" name="TextBox 1440">
          <a:extLst>
            <a:ext uri="{FF2B5EF4-FFF2-40B4-BE49-F238E27FC236}">
              <a16:creationId xmlns="" xmlns:a16="http://schemas.microsoft.com/office/drawing/2014/main" id="{00000000-0008-0000-0400-0000FA040000}"/>
            </a:ext>
          </a:extLst>
        </xdr:cNvPr>
        <xdr:cNvSpPr txBox="1"/>
      </xdr:nvSpPr>
      <xdr:spPr>
        <a:xfrm>
          <a:off x="1803587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42" name="TextBox 1441">
          <a:extLst>
            <a:ext uri="{FF2B5EF4-FFF2-40B4-BE49-F238E27FC236}">
              <a16:creationId xmlns="" xmlns:a16="http://schemas.microsoft.com/office/drawing/2014/main" id="{00000000-0008-0000-0400-0000FB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443" name="TextBox 1442">
          <a:extLst>
            <a:ext uri="{FF2B5EF4-FFF2-40B4-BE49-F238E27FC236}">
              <a16:creationId xmlns="" xmlns:a16="http://schemas.microsoft.com/office/drawing/2014/main" id="{00000000-0008-0000-0400-0000FC040000}"/>
            </a:ext>
          </a:extLst>
        </xdr:cNvPr>
        <xdr:cNvSpPr txBox="1"/>
      </xdr:nvSpPr>
      <xdr:spPr>
        <a:xfrm>
          <a:off x="1775012" y="5410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44" name="TextBox 1443">
          <a:extLst>
            <a:ext uri="{FF2B5EF4-FFF2-40B4-BE49-F238E27FC236}">
              <a16:creationId xmlns="" xmlns:a16="http://schemas.microsoft.com/office/drawing/2014/main" id="{00000000-0008-0000-0400-0000FD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445" name="TextBox 1444">
          <a:extLst>
            <a:ext uri="{FF2B5EF4-FFF2-40B4-BE49-F238E27FC236}">
              <a16:creationId xmlns="" xmlns:a16="http://schemas.microsoft.com/office/drawing/2014/main" id="{00000000-0008-0000-0400-0000FE040000}"/>
            </a:ext>
          </a:extLst>
        </xdr:cNvPr>
        <xdr:cNvSpPr txBox="1"/>
      </xdr:nvSpPr>
      <xdr:spPr>
        <a:xfrm>
          <a:off x="1765487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46" name="TextBox 1445">
          <a:extLst>
            <a:ext uri="{FF2B5EF4-FFF2-40B4-BE49-F238E27FC236}">
              <a16:creationId xmlns="" xmlns:a16="http://schemas.microsoft.com/office/drawing/2014/main" id="{00000000-0008-0000-0400-0000FF040000}"/>
            </a:ext>
          </a:extLst>
        </xdr:cNvPr>
        <xdr:cNvSpPr txBox="1"/>
      </xdr:nvSpPr>
      <xdr:spPr>
        <a:xfrm>
          <a:off x="1888191" y="5410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447" name="TextBox 1446">
          <a:extLst>
            <a:ext uri="{FF2B5EF4-FFF2-40B4-BE49-F238E27FC236}">
              <a16:creationId xmlns="" xmlns:a16="http://schemas.microsoft.com/office/drawing/2014/main" id="{00000000-0008-0000-0400-000000050000}"/>
            </a:ext>
          </a:extLst>
        </xdr:cNvPr>
        <xdr:cNvSpPr txBox="1"/>
      </xdr:nvSpPr>
      <xdr:spPr>
        <a:xfrm>
          <a:off x="1765487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448" name="TextBox 1447">
          <a:extLst>
            <a:ext uri="{FF2B5EF4-FFF2-40B4-BE49-F238E27FC236}">
              <a16:creationId xmlns="" xmlns:a16="http://schemas.microsoft.com/office/drawing/2014/main" id="{00000000-0008-0000-0400-000001050000}"/>
            </a:ext>
          </a:extLst>
        </xdr:cNvPr>
        <xdr:cNvSpPr txBox="1"/>
      </xdr:nvSpPr>
      <xdr:spPr>
        <a:xfrm>
          <a:off x="1888191" y="5410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449" name="TextBox 1448">
          <a:extLst>
            <a:ext uri="{FF2B5EF4-FFF2-40B4-BE49-F238E27FC236}">
              <a16:creationId xmlns="" xmlns:a16="http://schemas.microsoft.com/office/drawing/2014/main" id="{00000000-0008-0000-0400-000002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50" name="TextBox 1449">
          <a:extLst>
            <a:ext uri="{FF2B5EF4-FFF2-40B4-BE49-F238E27FC236}">
              <a16:creationId xmlns="" xmlns:a16="http://schemas.microsoft.com/office/drawing/2014/main" id="{00000000-0008-0000-0400-000003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451" name="TextBox 1450">
          <a:extLst>
            <a:ext uri="{FF2B5EF4-FFF2-40B4-BE49-F238E27FC236}">
              <a16:creationId xmlns="" xmlns:a16="http://schemas.microsoft.com/office/drawing/2014/main" id="{00000000-0008-0000-0400-000004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52" name="TextBox 1451">
          <a:extLst>
            <a:ext uri="{FF2B5EF4-FFF2-40B4-BE49-F238E27FC236}">
              <a16:creationId xmlns="" xmlns:a16="http://schemas.microsoft.com/office/drawing/2014/main" id="{00000000-0008-0000-0400-000005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453" name="TextBox 1452">
          <a:extLst>
            <a:ext uri="{FF2B5EF4-FFF2-40B4-BE49-F238E27FC236}">
              <a16:creationId xmlns="" xmlns:a16="http://schemas.microsoft.com/office/drawing/2014/main" id="{00000000-0008-0000-0400-000006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54" name="TextBox 1453">
          <a:extLst>
            <a:ext uri="{FF2B5EF4-FFF2-40B4-BE49-F238E27FC236}">
              <a16:creationId xmlns="" xmlns:a16="http://schemas.microsoft.com/office/drawing/2014/main" id="{00000000-0008-0000-0400-000007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455" name="TextBox 1454">
          <a:extLst>
            <a:ext uri="{FF2B5EF4-FFF2-40B4-BE49-F238E27FC236}">
              <a16:creationId xmlns="" xmlns:a16="http://schemas.microsoft.com/office/drawing/2014/main" id="{00000000-0008-0000-0400-000008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456" name="TextBox 1455">
          <a:extLst>
            <a:ext uri="{FF2B5EF4-FFF2-40B4-BE49-F238E27FC236}">
              <a16:creationId xmlns="" xmlns:a16="http://schemas.microsoft.com/office/drawing/2014/main" id="{00000000-0008-0000-0400-000009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457" name="TextBox 1456">
          <a:extLst>
            <a:ext uri="{FF2B5EF4-FFF2-40B4-BE49-F238E27FC236}">
              <a16:creationId xmlns="" xmlns:a16="http://schemas.microsoft.com/office/drawing/2014/main" id="{00000000-0008-0000-0400-00000A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458" name="TextBox 1457">
          <a:extLst>
            <a:ext uri="{FF2B5EF4-FFF2-40B4-BE49-F238E27FC236}">
              <a16:creationId xmlns="" xmlns:a16="http://schemas.microsoft.com/office/drawing/2014/main" id="{00000000-0008-0000-0400-00000B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459" name="TextBox 1458">
          <a:extLst>
            <a:ext uri="{FF2B5EF4-FFF2-40B4-BE49-F238E27FC236}">
              <a16:creationId xmlns="" xmlns:a16="http://schemas.microsoft.com/office/drawing/2014/main" id="{00000000-0008-0000-0400-00000C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60" name="TextBox 1459">
          <a:extLst>
            <a:ext uri="{FF2B5EF4-FFF2-40B4-BE49-F238E27FC236}">
              <a16:creationId xmlns="" xmlns:a16="http://schemas.microsoft.com/office/drawing/2014/main" id="{00000000-0008-0000-0400-00000D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461" name="TextBox 1460">
          <a:extLst>
            <a:ext uri="{FF2B5EF4-FFF2-40B4-BE49-F238E27FC236}">
              <a16:creationId xmlns="" xmlns:a16="http://schemas.microsoft.com/office/drawing/2014/main" id="{00000000-0008-0000-0400-00000E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62" name="TextBox 1461">
          <a:extLst>
            <a:ext uri="{FF2B5EF4-FFF2-40B4-BE49-F238E27FC236}">
              <a16:creationId xmlns="" xmlns:a16="http://schemas.microsoft.com/office/drawing/2014/main" id="{00000000-0008-0000-0400-00000F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463" name="TextBox 1462">
          <a:extLst>
            <a:ext uri="{FF2B5EF4-FFF2-40B4-BE49-F238E27FC236}">
              <a16:creationId xmlns="" xmlns:a16="http://schemas.microsoft.com/office/drawing/2014/main" id="{00000000-0008-0000-0400-000010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64" name="TextBox 1463">
          <a:extLst>
            <a:ext uri="{FF2B5EF4-FFF2-40B4-BE49-F238E27FC236}">
              <a16:creationId xmlns="" xmlns:a16="http://schemas.microsoft.com/office/drawing/2014/main" id="{00000000-0008-0000-0400-000011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465" name="TextBox 1464">
          <a:extLst>
            <a:ext uri="{FF2B5EF4-FFF2-40B4-BE49-F238E27FC236}">
              <a16:creationId xmlns="" xmlns:a16="http://schemas.microsoft.com/office/drawing/2014/main" id="{00000000-0008-0000-0400-000012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466" name="TextBox 1465">
          <a:extLst>
            <a:ext uri="{FF2B5EF4-FFF2-40B4-BE49-F238E27FC236}">
              <a16:creationId xmlns="" xmlns:a16="http://schemas.microsoft.com/office/drawing/2014/main" id="{00000000-0008-0000-0400-000013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467" name="TextBox 1466">
          <a:extLst>
            <a:ext uri="{FF2B5EF4-FFF2-40B4-BE49-F238E27FC236}">
              <a16:creationId xmlns="" xmlns:a16="http://schemas.microsoft.com/office/drawing/2014/main" id="{00000000-0008-0000-0400-000014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68" name="TextBox 1467">
          <a:extLst>
            <a:ext uri="{FF2B5EF4-FFF2-40B4-BE49-F238E27FC236}">
              <a16:creationId xmlns="" xmlns:a16="http://schemas.microsoft.com/office/drawing/2014/main" id="{00000000-0008-0000-0400-000015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469" name="TextBox 1468">
          <a:extLst>
            <a:ext uri="{FF2B5EF4-FFF2-40B4-BE49-F238E27FC236}">
              <a16:creationId xmlns="" xmlns:a16="http://schemas.microsoft.com/office/drawing/2014/main" id="{00000000-0008-0000-0400-000016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70" name="TextBox 1469">
          <a:extLst>
            <a:ext uri="{FF2B5EF4-FFF2-40B4-BE49-F238E27FC236}">
              <a16:creationId xmlns="" xmlns:a16="http://schemas.microsoft.com/office/drawing/2014/main" id="{00000000-0008-0000-0400-000017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471" name="TextBox 1470">
          <a:extLst>
            <a:ext uri="{FF2B5EF4-FFF2-40B4-BE49-F238E27FC236}">
              <a16:creationId xmlns="" xmlns:a16="http://schemas.microsoft.com/office/drawing/2014/main" id="{00000000-0008-0000-0400-000018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72" name="TextBox 1471">
          <a:extLst>
            <a:ext uri="{FF2B5EF4-FFF2-40B4-BE49-F238E27FC236}">
              <a16:creationId xmlns="" xmlns:a16="http://schemas.microsoft.com/office/drawing/2014/main" id="{00000000-0008-0000-0400-000019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473" name="TextBox 1472">
          <a:extLst>
            <a:ext uri="{FF2B5EF4-FFF2-40B4-BE49-F238E27FC236}">
              <a16:creationId xmlns="" xmlns:a16="http://schemas.microsoft.com/office/drawing/2014/main" id="{00000000-0008-0000-0400-00001A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474" name="TextBox 1473">
          <a:extLst>
            <a:ext uri="{FF2B5EF4-FFF2-40B4-BE49-F238E27FC236}">
              <a16:creationId xmlns="" xmlns:a16="http://schemas.microsoft.com/office/drawing/2014/main" id="{00000000-0008-0000-0400-00001B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475" name="TextBox 1474">
          <a:extLst>
            <a:ext uri="{FF2B5EF4-FFF2-40B4-BE49-F238E27FC236}">
              <a16:creationId xmlns="" xmlns:a16="http://schemas.microsoft.com/office/drawing/2014/main" id="{00000000-0008-0000-0400-00001C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76" name="TextBox 1475">
          <a:extLst>
            <a:ext uri="{FF2B5EF4-FFF2-40B4-BE49-F238E27FC236}">
              <a16:creationId xmlns="" xmlns:a16="http://schemas.microsoft.com/office/drawing/2014/main" id="{00000000-0008-0000-0400-00001D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477" name="TextBox 1476">
          <a:extLst>
            <a:ext uri="{FF2B5EF4-FFF2-40B4-BE49-F238E27FC236}">
              <a16:creationId xmlns="" xmlns:a16="http://schemas.microsoft.com/office/drawing/2014/main" id="{00000000-0008-0000-0400-00001E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78" name="TextBox 1477">
          <a:extLst>
            <a:ext uri="{FF2B5EF4-FFF2-40B4-BE49-F238E27FC236}">
              <a16:creationId xmlns="" xmlns:a16="http://schemas.microsoft.com/office/drawing/2014/main" id="{00000000-0008-0000-0400-00001F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479" name="TextBox 1478">
          <a:extLst>
            <a:ext uri="{FF2B5EF4-FFF2-40B4-BE49-F238E27FC236}">
              <a16:creationId xmlns="" xmlns:a16="http://schemas.microsoft.com/office/drawing/2014/main" id="{00000000-0008-0000-0400-000020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80" name="TextBox 1479">
          <a:extLst>
            <a:ext uri="{FF2B5EF4-FFF2-40B4-BE49-F238E27FC236}">
              <a16:creationId xmlns="" xmlns:a16="http://schemas.microsoft.com/office/drawing/2014/main" id="{00000000-0008-0000-0400-000021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481" name="TextBox 1480">
          <a:extLst>
            <a:ext uri="{FF2B5EF4-FFF2-40B4-BE49-F238E27FC236}">
              <a16:creationId xmlns="" xmlns:a16="http://schemas.microsoft.com/office/drawing/2014/main" id="{00000000-0008-0000-0400-000022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482" name="TextBox 1481">
          <a:extLst>
            <a:ext uri="{FF2B5EF4-FFF2-40B4-BE49-F238E27FC236}">
              <a16:creationId xmlns="" xmlns:a16="http://schemas.microsoft.com/office/drawing/2014/main" id="{00000000-0008-0000-0400-000023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483" name="TextBox 1482">
          <a:extLst>
            <a:ext uri="{FF2B5EF4-FFF2-40B4-BE49-F238E27FC236}">
              <a16:creationId xmlns="" xmlns:a16="http://schemas.microsoft.com/office/drawing/2014/main" id="{00000000-0008-0000-0400-000024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484" name="TextBox 1483">
          <a:extLst>
            <a:ext uri="{FF2B5EF4-FFF2-40B4-BE49-F238E27FC236}">
              <a16:creationId xmlns="" xmlns:a16="http://schemas.microsoft.com/office/drawing/2014/main" id="{00000000-0008-0000-0400-000025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485" name="TextBox 1484">
          <a:extLst>
            <a:ext uri="{FF2B5EF4-FFF2-40B4-BE49-F238E27FC236}">
              <a16:creationId xmlns="" xmlns:a16="http://schemas.microsoft.com/office/drawing/2014/main" id="{00000000-0008-0000-0400-000026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486" name="TextBox 1485">
          <a:extLst>
            <a:ext uri="{FF2B5EF4-FFF2-40B4-BE49-F238E27FC236}">
              <a16:creationId xmlns="" xmlns:a16="http://schemas.microsoft.com/office/drawing/2014/main" id="{00000000-0008-0000-0400-000027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1487" name="TextBox 1486">
          <a:extLst>
            <a:ext uri="{FF2B5EF4-FFF2-40B4-BE49-F238E27FC236}">
              <a16:creationId xmlns="" xmlns:a16="http://schemas.microsoft.com/office/drawing/2014/main" id="{00000000-0008-0000-0400-000028050000}"/>
            </a:ext>
          </a:extLst>
        </xdr:cNvPr>
        <xdr:cNvSpPr txBox="1"/>
      </xdr:nvSpPr>
      <xdr:spPr>
        <a:xfrm>
          <a:off x="1888191" y="60674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488" name="TextBox 1487">
          <a:extLst>
            <a:ext uri="{FF2B5EF4-FFF2-40B4-BE49-F238E27FC236}">
              <a16:creationId xmlns="" xmlns:a16="http://schemas.microsoft.com/office/drawing/2014/main" id="{00000000-0008-0000-0400-000029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89" name="TextBox 1488">
          <a:extLst>
            <a:ext uri="{FF2B5EF4-FFF2-40B4-BE49-F238E27FC236}">
              <a16:creationId xmlns="" xmlns:a16="http://schemas.microsoft.com/office/drawing/2014/main" id="{00000000-0008-0000-0400-00002A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490" name="TextBox 1489">
          <a:extLst>
            <a:ext uri="{FF2B5EF4-FFF2-40B4-BE49-F238E27FC236}">
              <a16:creationId xmlns="" xmlns:a16="http://schemas.microsoft.com/office/drawing/2014/main" id="{00000000-0008-0000-0400-00002B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91" name="TextBox 1490">
          <a:extLst>
            <a:ext uri="{FF2B5EF4-FFF2-40B4-BE49-F238E27FC236}">
              <a16:creationId xmlns="" xmlns:a16="http://schemas.microsoft.com/office/drawing/2014/main" id="{00000000-0008-0000-0400-00002C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492" name="TextBox 1491">
          <a:extLst>
            <a:ext uri="{FF2B5EF4-FFF2-40B4-BE49-F238E27FC236}">
              <a16:creationId xmlns="" xmlns:a16="http://schemas.microsoft.com/office/drawing/2014/main" id="{00000000-0008-0000-0400-00002D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93" name="TextBox 1492">
          <a:extLst>
            <a:ext uri="{FF2B5EF4-FFF2-40B4-BE49-F238E27FC236}">
              <a16:creationId xmlns="" xmlns:a16="http://schemas.microsoft.com/office/drawing/2014/main" id="{00000000-0008-0000-0400-00002E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494" name="TextBox 1493">
          <a:extLst>
            <a:ext uri="{FF2B5EF4-FFF2-40B4-BE49-F238E27FC236}">
              <a16:creationId xmlns="" xmlns:a16="http://schemas.microsoft.com/office/drawing/2014/main" id="{00000000-0008-0000-0400-00002F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495" name="TextBox 1494">
          <a:extLst>
            <a:ext uri="{FF2B5EF4-FFF2-40B4-BE49-F238E27FC236}">
              <a16:creationId xmlns="" xmlns:a16="http://schemas.microsoft.com/office/drawing/2014/main" id="{00000000-0008-0000-0400-000030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496" name="TextBox 1495">
          <a:extLst>
            <a:ext uri="{FF2B5EF4-FFF2-40B4-BE49-F238E27FC236}">
              <a16:creationId xmlns="" xmlns:a16="http://schemas.microsoft.com/office/drawing/2014/main" id="{00000000-0008-0000-0400-000031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97" name="TextBox 1496">
          <a:extLst>
            <a:ext uri="{FF2B5EF4-FFF2-40B4-BE49-F238E27FC236}">
              <a16:creationId xmlns="" xmlns:a16="http://schemas.microsoft.com/office/drawing/2014/main" id="{00000000-0008-0000-0400-000032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498" name="TextBox 1497">
          <a:extLst>
            <a:ext uri="{FF2B5EF4-FFF2-40B4-BE49-F238E27FC236}">
              <a16:creationId xmlns="" xmlns:a16="http://schemas.microsoft.com/office/drawing/2014/main" id="{00000000-0008-0000-0400-000033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499" name="TextBox 1498">
          <a:extLst>
            <a:ext uri="{FF2B5EF4-FFF2-40B4-BE49-F238E27FC236}">
              <a16:creationId xmlns="" xmlns:a16="http://schemas.microsoft.com/office/drawing/2014/main" id="{00000000-0008-0000-0400-000034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500" name="TextBox 1499">
          <a:extLst>
            <a:ext uri="{FF2B5EF4-FFF2-40B4-BE49-F238E27FC236}">
              <a16:creationId xmlns="" xmlns:a16="http://schemas.microsoft.com/office/drawing/2014/main" id="{00000000-0008-0000-0400-000035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01" name="TextBox 1500">
          <a:extLst>
            <a:ext uri="{FF2B5EF4-FFF2-40B4-BE49-F238E27FC236}">
              <a16:creationId xmlns="" xmlns:a16="http://schemas.microsoft.com/office/drawing/2014/main" id="{00000000-0008-0000-0400-000036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502" name="TextBox 1501">
          <a:extLst>
            <a:ext uri="{FF2B5EF4-FFF2-40B4-BE49-F238E27FC236}">
              <a16:creationId xmlns="" xmlns:a16="http://schemas.microsoft.com/office/drawing/2014/main" id="{00000000-0008-0000-0400-000037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503" name="TextBox 1502">
          <a:extLst>
            <a:ext uri="{FF2B5EF4-FFF2-40B4-BE49-F238E27FC236}">
              <a16:creationId xmlns="" xmlns:a16="http://schemas.microsoft.com/office/drawing/2014/main" id="{00000000-0008-0000-0400-000038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504" name="TextBox 1503">
          <a:extLst>
            <a:ext uri="{FF2B5EF4-FFF2-40B4-BE49-F238E27FC236}">
              <a16:creationId xmlns="" xmlns:a16="http://schemas.microsoft.com/office/drawing/2014/main" id="{00000000-0008-0000-0400-000039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05" name="TextBox 1504">
          <a:extLst>
            <a:ext uri="{FF2B5EF4-FFF2-40B4-BE49-F238E27FC236}">
              <a16:creationId xmlns="" xmlns:a16="http://schemas.microsoft.com/office/drawing/2014/main" id="{00000000-0008-0000-0400-00003A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506" name="TextBox 1505">
          <a:extLst>
            <a:ext uri="{FF2B5EF4-FFF2-40B4-BE49-F238E27FC236}">
              <a16:creationId xmlns="" xmlns:a16="http://schemas.microsoft.com/office/drawing/2014/main" id="{00000000-0008-0000-0400-00003B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07" name="TextBox 1506">
          <a:extLst>
            <a:ext uri="{FF2B5EF4-FFF2-40B4-BE49-F238E27FC236}">
              <a16:creationId xmlns="" xmlns:a16="http://schemas.microsoft.com/office/drawing/2014/main" id="{00000000-0008-0000-0400-00003C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508" name="TextBox 1507">
          <a:extLst>
            <a:ext uri="{FF2B5EF4-FFF2-40B4-BE49-F238E27FC236}">
              <a16:creationId xmlns="" xmlns:a16="http://schemas.microsoft.com/office/drawing/2014/main" id="{00000000-0008-0000-0400-00003D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09" name="TextBox 1508">
          <a:extLst>
            <a:ext uri="{FF2B5EF4-FFF2-40B4-BE49-F238E27FC236}">
              <a16:creationId xmlns="" xmlns:a16="http://schemas.microsoft.com/office/drawing/2014/main" id="{00000000-0008-0000-0400-00003E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510" name="TextBox 1509">
          <a:extLst>
            <a:ext uri="{FF2B5EF4-FFF2-40B4-BE49-F238E27FC236}">
              <a16:creationId xmlns="" xmlns:a16="http://schemas.microsoft.com/office/drawing/2014/main" id="{00000000-0008-0000-0400-00003F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511" name="TextBox 1510">
          <a:extLst>
            <a:ext uri="{FF2B5EF4-FFF2-40B4-BE49-F238E27FC236}">
              <a16:creationId xmlns="" xmlns:a16="http://schemas.microsoft.com/office/drawing/2014/main" id="{00000000-0008-0000-0400-000040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512" name="TextBox 1511">
          <a:extLst>
            <a:ext uri="{FF2B5EF4-FFF2-40B4-BE49-F238E27FC236}">
              <a16:creationId xmlns="" xmlns:a16="http://schemas.microsoft.com/office/drawing/2014/main" id="{00000000-0008-0000-0400-000041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13" name="TextBox 1512">
          <a:extLst>
            <a:ext uri="{FF2B5EF4-FFF2-40B4-BE49-F238E27FC236}">
              <a16:creationId xmlns="" xmlns:a16="http://schemas.microsoft.com/office/drawing/2014/main" id="{00000000-0008-0000-0400-000042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514" name="TextBox 1513">
          <a:extLst>
            <a:ext uri="{FF2B5EF4-FFF2-40B4-BE49-F238E27FC236}">
              <a16:creationId xmlns="" xmlns:a16="http://schemas.microsoft.com/office/drawing/2014/main" id="{00000000-0008-0000-0400-000043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15" name="TextBox 1514">
          <a:extLst>
            <a:ext uri="{FF2B5EF4-FFF2-40B4-BE49-F238E27FC236}">
              <a16:creationId xmlns="" xmlns:a16="http://schemas.microsoft.com/office/drawing/2014/main" id="{00000000-0008-0000-0400-000044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516" name="TextBox 1515">
          <a:extLst>
            <a:ext uri="{FF2B5EF4-FFF2-40B4-BE49-F238E27FC236}">
              <a16:creationId xmlns="" xmlns:a16="http://schemas.microsoft.com/office/drawing/2014/main" id="{00000000-0008-0000-0400-000045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17" name="TextBox 1516">
          <a:extLst>
            <a:ext uri="{FF2B5EF4-FFF2-40B4-BE49-F238E27FC236}">
              <a16:creationId xmlns="" xmlns:a16="http://schemas.microsoft.com/office/drawing/2014/main" id="{00000000-0008-0000-0400-000046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518" name="TextBox 1517">
          <a:extLst>
            <a:ext uri="{FF2B5EF4-FFF2-40B4-BE49-F238E27FC236}">
              <a16:creationId xmlns="" xmlns:a16="http://schemas.microsoft.com/office/drawing/2014/main" id="{00000000-0008-0000-0400-000047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519" name="TextBox 1518">
          <a:extLst>
            <a:ext uri="{FF2B5EF4-FFF2-40B4-BE49-F238E27FC236}">
              <a16:creationId xmlns="" xmlns:a16="http://schemas.microsoft.com/office/drawing/2014/main" id="{00000000-0008-0000-0400-000048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520" name="TextBox 1519">
          <a:extLst>
            <a:ext uri="{FF2B5EF4-FFF2-40B4-BE49-F238E27FC236}">
              <a16:creationId xmlns="" xmlns:a16="http://schemas.microsoft.com/office/drawing/2014/main" id="{00000000-0008-0000-0400-000049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21" name="TextBox 1520">
          <a:extLst>
            <a:ext uri="{FF2B5EF4-FFF2-40B4-BE49-F238E27FC236}">
              <a16:creationId xmlns="" xmlns:a16="http://schemas.microsoft.com/office/drawing/2014/main" id="{00000000-0008-0000-0400-00004A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522" name="TextBox 1521">
          <a:extLst>
            <a:ext uri="{FF2B5EF4-FFF2-40B4-BE49-F238E27FC236}">
              <a16:creationId xmlns="" xmlns:a16="http://schemas.microsoft.com/office/drawing/2014/main" id="{00000000-0008-0000-0400-00004B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23" name="TextBox 1522">
          <a:extLst>
            <a:ext uri="{FF2B5EF4-FFF2-40B4-BE49-F238E27FC236}">
              <a16:creationId xmlns="" xmlns:a16="http://schemas.microsoft.com/office/drawing/2014/main" id="{00000000-0008-0000-0400-00004C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524" name="TextBox 1523">
          <a:extLst>
            <a:ext uri="{FF2B5EF4-FFF2-40B4-BE49-F238E27FC236}">
              <a16:creationId xmlns="" xmlns:a16="http://schemas.microsoft.com/office/drawing/2014/main" id="{00000000-0008-0000-0400-00004D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25" name="TextBox 1524">
          <a:extLst>
            <a:ext uri="{FF2B5EF4-FFF2-40B4-BE49-F238E27FC236}">
              <a16:creationId xmlns="" xmlns:a16="http://schemas.microsoft.com/office/drawing/2014/main" id="{00000000-0008-0000-0400-00004E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526" name="TextBox 1525">
          <a:extLst>
            <a:ext uri="{FF2B5EF4-FFF2-40B4-BE49-F238E27FC236}">
              <a16:creationId xmlns="" xmlns:a16="http://schemas.microsoft.com/office/drawing/2014/main" id="{00000000-0008-0000-0400-00004F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527" name="TextBox 1526">
          <a:extLst>
            <a:ext uri="{FF2B5EF4-FFF2-40B4-BE49-F238E27FC236}">
              <a16:creationId xmlns="" xmlns:a16="http://schemas.microsoft.com/office/drawing/2014/main" id="{00000000-0008-0000-0400-000050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528" name="TextBox 1527">
          <a:extLst>
            <a:ext uri="{FF2B5EF4-FFF2-40B4-BE49-F238E27FC236}">
              <a16:creationId xmlns="" xmlns:a16="http://schemas.microsoft.com/office/drawing/2014/main" id="{00000000-0008-0000-0400-000051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29" name="TextBox 1528">
          <a:extLst>
            <a:ext uri="{FF2B5EF4-FFF2-40B4-BE49-F238E27FC236}">
              <a16:creationId xmlns="" xmlns:a16="http://schemas.microsoft.com/office/drawing/2014/main" id="{00000000-0008-0000-0400-000052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530" name="TextBox 1529">
          <a:extLst>
            <a:ext uri="{FF2B5EF4-FFF2-40B4-BE49-F238E27FC236}">
              <a16:creationId xmlns="" xmlns:a16="http://schemas.microsoft.com/office/drawing/2014/main" id="{00000000-0008-0000-0400-000053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31" name="TextBox 1530">
          <a:extLst>
            <a:ext uri="{FF2B5EF4-FFF2-40B4-BE49-F238E27FC236}">
              <a16:creationId xmlns="" xmlns:a16="http://schemas.microsoft.com/office/drawing/2014/main" id="{00000000-0008-0000-0400-000054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532" name="TextBox 1531">
          <a:extLst>
            <a:ext uri="{FF2B5EF4-FFF2-40B4-BE49-F238E27FC236}">
              <a16:creationId xmlns="" xmlns:a16="http://schemas.microsoft.com/office/drawing/2014/main" id="{00000000-0008-0000-0400-000055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33" name="TextBox 1532">
          <a:extLst>
            <a:ext uri="{FF2B5EF4-FFF2-40B4-BE49-F238E27FC236}">
              <a16:creationId xmlns="" xmlns:a16="http://schemas.microsoft.com/office/drawing/2014/main" id="{00000000-0008-0000-0400-000056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534" name="TextBox 1533">
          <a:extLst>
            <a:ext uri="{FF2B5EF4-FFF2-40B4-BE49-F238E27FC236}">
              <a16:creationId xmlns="" xmlns:a16="http://schemas.microsoft.com/office/drawing/2014/main" id="{00000000-0008-0000-0400-000057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535" name="TextBox 1534">
          <a:extLst>
            <a:ext uri="{FF2B5EF4-FFF2-40B4-BE49-F238E27FC236}">
              <a16:creationId xmlns="" xmlns:a16="http://schemas.microsoft.com/office/drawing/2014/main" id="{00000000-0008-0000-0400-000058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536" name="TextBox 1535">
          <a:extLst>
            <a:ext uri="{FF2B5EF4-FFF2-40B4-BE49-F238E27FC236}">
              <a16:creationId xmlns="" xmlns:a16="http://schemas.microsoft.com/office/drawing/2014/main" id="{00000000-0008-0000-0400-000059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37" name="TextBox 1536">
          <a:extLst>
            <a:ext uri="{FF2B5EF4-FFF2-40B4-BE49-F238E27FC236}">
              <a16:creationId xmlns="" xmlns:a16="http://schemas.microsoft.com/office/drawing/2014/main" id="{00000000-0008-0000-0400-00005A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538" name="TextBox 1537">
          <a:extLst>
            <a:ext uri="{FF2B5EF4-FFF2-40B4-BE49-F238E27FC236}">
              <a16:creationId xmlns="" xmlns:a16="http://schemas.microsoft.com/office/drawing/2014/main" id="{00000000-0008-0000-0400-00005B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39" name="TextBox 1538">
          <a:extLst>
            <a:ext uri="{FF2B5EF4-FFF2-40B4-BE49-F238E27FC236}">
              <a16:creationId xmlns="" xmlns:a16="http://schemas.microsoft.com/office/drawing/2014/main" id="{00000000-0008-0000-0400-00005C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540" name="TextBox 1539">
          <a:extLst>
            <a:ext uri="{FF2B5EF4-FFF2-40B4-BE49-F238E27FC236}">
              <a16:creationId xmlns="" xmlns:a16="http://schemas.microsoft.com/office/drawing/2014/main" id="{00000000-0008-0000-0400-00005D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41" name="TextBox 1540">
          <a:extLst>
            <a:ext uri="{FF2B5EF4-FFF2-40B4-BE49-F238E27FC236}">
              <a16:creationId xmlns="" xmlns:a16="http://schemas.microsoft.com/office/drawing/2014/main" id="{00000000-0008-0000-0400-00005E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542" name="TextBox 1541">
          <a:extLst>
            <a:ext uri="{FF2B5EF4-FFF2-40B4-BE49-F238E27FC236}">
              <a16:creationId xmlns="" xmlns:a16="http://schemas.microsoft.com/office/drawing/2014/main" id="{00000000-0008-0000-0400-00005F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543" name="TextBox 1542">
          <a:extLst>
            <a:ext uri="{FF2B5EF4-FFF2-40B4-BE49-F238E27FC236}">
              <a16:creationId xmlns="" xmlns:a16="http://schemas.microsoft.com/office/drawing/2014/main" id="{00000000-0008-0000-0400-000060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544" name="TextBox 1543">
          <a:extLst>
            <a:ext uri="{FF2B5EF4-FFF2-40B4-BE49-F238E27FC236}">
              <a16:creationId xmlns="" xmlns:a16="http://schemas.microsoft.com/office/drawing/2014/main" id="{00000000-0008-0000-0400-000061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45" name="TextBox 1544">
          <a:extLst>
            <a:ext uri="{FF2B5EF4-FFF2-40B4-BE49-F238E27FC236}">
              <a16:creationId xmlns="" xmlns:a16="http://schemas.microsoft.com/office/drawing/2014/main" id="{00000000-0008-0000-0400-000062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546" name="TextBox 1545">
          <a:extLst>
            <a:ext uri="{FF2B5EF4-FFF2-40B4-BE49-F238E27FC236}">
              <a16:creationId xmlns="" xmlns:a16="http://schemas.microsoft.com/office/drawing/2014/main" id="{00000000-0008-0000-0400-000063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47" name="TextBox 1546">
          <a:extLst>
            <a:ext uri="{FF2B5EF4-FFF2-40B4-BE49-F238E27FC236}">
              <a16:creationId xmlns="" xmlns:a16="http://schemas.microsoft.com/office/drawing/2014/main" id="{00000000-0008-0000-0400-000064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548" name="TextBox 1547">
          <a:extLst>
            <a:ext uri="{FF2B5EF4-FFF2-40B4-BE49-F238E27FC236}">
              <a16:creationId xmlns="" xmlns:a16="http://schemas.microsoft.com/office/drawing/2014/main" id="{00000000-0008-0000-0400-000065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49" name="TextBox 1548">
          <a:extLst>
            <a:ext uri="{FF2B5EF4-FFF2-40B4-BE49-F238E27FC236}">
              <a16:creationId xmlns="" xmlns:a16="http://schemas.microsoft.com/office/drawing/2014/main" id="{00000000-0008-0000-0400-000066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550" name="TextBox 1549">
          <a:extLst>
            <a:ext uri="{FF2B5EF4-FFF2-40B4-BE49-F238E27FC236}">
              <a16:creationId xmlns="" xmlns:a16="http://schemas.microsoft.com/office/drawing/2014/main" id="{00000000-0008-0000-0400-000067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551" name="TextBox 1550">
          <a:extLst>
            <a:ext uri="{FF2B5EF4-FFF2-40B4-BE49-F238E27FC236}">
              <a16:creationId xmlns="" xmlns:a16="http://schemas.microsoft.com/office/drawing/2014/main" id="{00000000-0008-0000-0400-000068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552" name="TextBox 1551">
          <a:extLst>
            <a:ext uri="{FF2B5EF4-FFF2-40B4-BE49-F238E27FC236}">
              <a16:creationId xmlns="" xmlns:a16="http://schemas.microsoft.com/office/drawing/2014/main" id="{00000000-0008-0000-0400-000069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53" name="TextBox 1552">
          <a:extLst>
            <a:ext uri="{FF2B5EF4-FFF2-40B4-BE49-F238E27FC236}">
              <a16:creationId xmlns="" xmlns:a16="http://schemas.microsoft.com/office/drawing/2014/main" id="{00000000-0008-0000-0400-00006A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554" name="TextBox 1553">
          <a:extLst>
            <a:ext uri="{FF2B5EF4-FFF2-40B4-BE49-F238E27FC236}">
              <a16:creationId xmlns="" xmlns:a16="http://schemas.microsoft.com/office/drawing/2014/main" id="{00000000-0008-0000-0400-00006B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55" name="TextBox 1554">
          <a:extLst>
            <a:ext uri="{FF2B5EF4-FFF2-40B4-BE49-F238E27FC236}">
              <a16:creationId xmlns="" xmlns:a16="http://schemas.microsoft.com/office/drawing/2014/main" id="{00000000-0008-0000-0400-00006C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556" name="TextBox 1555">
          <a:extLst>
            <a:ext uri="{FF2B5EF4-FFF2-40B4-BE49-F238E27FC236}">
              <a16:creationId xmlns="" xmlns:a16="http://schemas.microsoft.com/office/drawing/2014/main" id="{00000000-0008-0000-0400-00006D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57" name="TextBox 1556">
          <a:extLst>
            <a:ext uri="{FF2B5EF4-FFF2-40B4-BE49-F238E27FC236}">
              <a16:creationId xmlns="" xmlns:a16="http://schemas.microsoft.com/office/drawing/2014/main" id="{00000000-0008-0000-0400-00006E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558" name="TextBox 1557">
          <a:extLst>
            <a:ext uri="{FF2B5EF4-FFF2-40B4-BE49-F238E27FC236}">
              <a16:creationId xmlns="" xmlns:a16="http://schemas.microsoft.com/office/drawing/2014/main" id="{00000000-0008-0000-0400-00006F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559" name="TextBox 1558">
          <a:extLst>
            <a:ext uri="{FF2B5EF4-FFF2-40B4-BE49-F238E27FC236}">
              <a16:creationId xmlns="" xmlns:a16="http://schemas.microsoft.com/office/drawing/2014/main" id="{00000000-0008-0000-0400-000070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560" name="TextBox 1559">
          <a:extLst>
            <a:ext uri="{FF2B5EF4-FFF2-40B4-BE49-F238E27FC236}">
              <a16:creationId xmlns="" xmlns:a16="http://schemas.microsoft.com/office/drawing/2014/main" id="{00000000-0008-0000-0400-000071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61" name="TextBox 1560">
          <a:extLst>
            <a:ext uri="{FF2B5EF4-FFF2-40B4-BE49-F238E27FC236}">
              <a16:creationId xmlns="" xmlns:a16="http://schemas.microsoft.com/office/drawing/2014/main" id="{00000000-0008-0000-0400-000072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562" name="TextBox 1561">
          <a:extLst>
            <a:ext uri="{FF2B5EF4-FFF2-40B4-BE49-F238E27FC236}">
              <a16:creationId xmlns="" xmlns:a16="http://schemas.microsoft.com/office/drawing/2014/main" id="{00000000-0008-0000-0400-000073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63" name="TextBox 1562">
          <a:extLst>
            <a:ext uri="{FF2B5EF4-FFF2-40B4-BE49-F238E27FC236}">
              <a16:creationId xmlns="" xmlns:a16="http://schemas.microsoft.com/office/drawing/2014/main" id="{00000000-0008-0000-0400-000074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564" name="TextBox 1563">
          <a:extLst>
            <a:ext uri="{FF2B5EF4-FFF2-40B4-BE49-F238E27FC236}">
              <a16:creationId xmlns="" xmlns:a16="http://schemas.microsoft.com/office/drawing/2014/main" id="{00000000-0008-0000-0400-000075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65" name="TextBox 1564">
          <a:extLst>
            <a:ext uri="{FF2B5EF4-FFF2-40B4-BE49-F238E27FC236}">
              <a16:creationId xmlns="" xmlns:a16="http://schemas.microsoft.com/office/drawing/2014/main" id="{00000000-0008-0000-0400-000076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566" name="TextBox 1565">
          <a:extLst>
            <a:ext uri="{FF2B5EF4-FFF2-40B4-BE49-F238E27FC236}">
              <a16:creationId xmlns="" xmlns:a16="http://schemas.microsoft.com/office/drawing/2014/main" id="{00000000-0008-0000-0400-000077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567" name="TextBox 1566">
          <a:extLst>
            <a:ext uri="{FF2B5EF4-FFF2-40B4-BE49-F238E27FC236}">
              <a16:creationId xmlns="" xmlns:a16="http://schemas.microsoft.com/office/drawing/2014/main" id="{00000000-0008-0000-0400-000078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568" name="TextBox 1567">
          <a:extLst>
            <a:ext uri="{FF2B5EF4-FFF2-40B4-BE49-F238E27FC236}">
              <a16:creationId xmlns="" xmlns:a16="http://schemas.microsoft.com/office/drawing/2014/main" id="{00000000-0008-0000-0400-000079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69" name="TextBox 1568">
          <a:extLst>
            <a:ext uri="{FF2B5EF4-FFF2-40B4-BE49-F238E27FC236}">
              <a16:creationId xmlns="" xmlns:a16="http://schemas.microsoft.com/office/drawing/2014/main" id="{00000000-0008-0000-0400-00007A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570" name="TextBox 1569">
          <a:extLst>
            <a:ext uri="{FF2B5EF4-FFF2-40B4-BE49-F238E27FC236}">
              <a16:creationId xmlns="" xmlns:a16="http://schemas.microsoft.com/office/drawing/2014/main" id="{00000000-0008-0000-0400-00007B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71" name="TextBox 1570">
          <a:extLst>
            <a:ext uri="{FF2B5EF4-FFF2-40B4-BE49-F238E27FC236}">
              <a16:creationId xmlns="" xmlns:a16="http://schemas.microsoft.com/office/drawing/2014/main" id="{00000000-0008-0000-0400-00007C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572" name="TextBox 1571">
          <a:extLst>
            <a:ext uri="{FF2B5EF4-FFF2-40B4-BE49-F238E27FC236}">
              <a16:creationId xmlns="" xmlns:a16="http://schemas.microsoft.com/office/drawing/2014/main" id="{00000000-0008-0000-0400-00007D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73" name="TextBox 1572">
          <a:extLst>
            <a:ext uri="{FF2B5EF4-FFF2-40B4-BE49-F238E27FC236}">
              <a16:creationId xmlns="" xmlns:a16="http://schemas.microsoft.com/office/drawing/2014/main" id="{00000000-0008-0000-0400-00007E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574" name="TextBox 1573">
          <a:extLst>
            <a:ext uri="{FF2B5EF4-FFF2-40B4-BE49-F238E27FC236}">
              <a16:creationId xmlns="" xmlns:a16="http://schemas.microsoft.com/office/drawing/2014/main" id="{00000000-0008-0000-0400-00007F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575" name="TextBox 1574">
          <a:extLst>
            <a:ext uri="{FF2B5EF4-FFF2-40B4-BE49-F238E27FC236}">
              <a16:creationId xmlns="" xmlns:a16="http://schemas.microsoft.com/office/drawing/2014/main" id="{00000000-0008-0000-0400-000080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576" name="TextBox 1575">
          <a:extLst>
            <a:ext uri="{FF2B5EF4-FFF2-40B4-BE49-F238E27FC236}">
              <a16:creationId xmlns="" xmlns:a16="http://schemas.microsoft.com/office/drawing/2014/main" id="{00000000-0008-0000-0400-000081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77" name="TextBox 1576">
          <a:extLst>
            <a:ext uri="{FF2B5EF4-FFF2-40B4-BE49-F238E27FC236}">
              <a16:creationId xmlns="" xmlns:a16="http://schemas.microsoft.com/office/drawing/2014/main" id="{00000000-0008-0000-0400-000082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578" name="TextBox 1577">
          <a:extLst>
            <a:ext uri="{FF2B5EF4-FFF2-40B4-BE49-F238E27FC236}">
              <a16:creationId xmlns="" xmlns:a16="http://schemas.microsoft.com/office/drawing/2014/main" id="{00000000-0008-0000-0400-000083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79" name="TextBox 1578">
          <a:extLst>
            <a:ext uri="{FF2B5EF4-FFF2-40B4-BE49-F238E27FC236}">
              <a16:creationId xmlns="" xmlns:a16="http://schemas.microsoft.com/office/drawing/2014/main" id="{00000000-0008-0000-0400-000084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580" name="TextBox 1579">
          <a:extLst>
            <a:ext uri="{FF2B5EF4-FFF2-40B4-BE49-F238E27FC236}">
              <a16:creationId xmlns="" xmlns:a16="http://schemas.microsoft.com/office/drawing/2014/main" id="{00000000-0008-0000-0400-000085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81" name="TextBox 1580">
          <a:extLst>
            <a:ext uri="{FF2B5EF4-FFF2-40B4-BE49-F238E27FC236}">
              <a16:creationId xmlns="" xmlns:a16="http://schemas.microsoft.com/office/drawing/2014/main" id="{00000000-0008-0000-0400-000086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582" name="TextBox 1581">
          <a:extLst>
            <a:ext uri="{FF2B5EF4-FFF2-40B4-BE49-F238E27FC236}">
              <a16:creationId xmlns="" xmlns:a16="http://schemas.microsoft.com/office/drawing/2014/main" id="{00000000-0008-0000-0400-000087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583" name="TextBox 1582">
          <a:extLst>
            <a:ext uri="{FF2B5EF4-FFF2-40B4-BE49-F238E27FC236}">
              <a16:creationId xmlns="" xmlns:a16="http://schemas.microsoft.com/office/drawing/2014/main" id="{00000000-0008-0000-0400-000088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584" name="TextBox 1583">
          <a:extLst>
            <a:ext uri="{FF2B5EF4-FFF2-40B4-BE49-F238E27FC236}">
              <a16:creationId xmlns="" xmlns:a16="http://schemas.microsoft.com/office/drawing/2014/main" id="{00000000-0008-0000-0400-000089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85" name="TextBox 1584">
          <a:extLst>
            <a:ext uri="{FF2B5EF4-FFF2-40B4-BE49-F238E27FC236}">
              <a16:creationId xmlns="" xmlns:a16="http://schemas.microsoft.com/office/drawing/2014/main" id="{00000000-0008-0000-0400-00008A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586" name="TextBox 1585">
          <a:extLst>
            <a:ext uri="{FF2B5EF4-FFF2-40B4-BE49-F238E27FC236}">
              <a16:creationId xmlns="" xmlns:a16="http://schemas.microsoft.com/office/drawing/2014/main" id="{00000000-0008-0000-0400-00008B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87" name="TextBox 1586">
          <a:extLst>
            <a:ext uri="{FF2B5EF4-FFF2-40B4-BE49-F238E27FC236}">
              <a16:creationId xmlns="" xmlns:a16="http://schemas.microsoft.com/office/drawing/2014/main" id="{00000000-0008-0000-0400-00008C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588" name="TextBox 1587">
          <a:extLst>
            <a:ext uri="{FF2B5EF4-FFF2-40B4-BE49-F238E27FC236}">
              <a16:creationId xmlns="" xmlns:a16="http://schemas.microsoft.com/office/drawing/2014/main" id="{00000000-0008-0000-0400-00008D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89" name="TextBox 1588">
          <a:extLst>
            <a:ext uri="{FF2B5EF4-FFF2-40B4-BE49-F238E27FC236}">
              <a16:creationId xmlns="" xmlns:a16="http://schemas.microsoft.com/office/drawing/2014/main" id="{00000000-0008-0000-0400-00008E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590" name="TextBox 1589">
          <a:extLst>
            <a:ext uri="{FF2B5EF4-FFF2-40B4-BE49-F238E27FC236}">
              <a16:creationId xmlns="" xmlns:a16="http://schemas.microsoft.com/office/drawing/2014/main" id="{00000000-0008-0000-0400-00008F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591" name="TextBox 1590">
          <a:extLst>
            <a:ext uri="{FF2B5EF4-FFF2-40B4-BE49-F238E27FC236}">
              <a16:creationId xmlns="" xmlns:a16="http://schemas.microsoft.com/office/drawing/2014/main" id="{00000000-0008-0000-0400-000090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592" name="TextBox 1591">
          <a:extLst>
            <a:ext uri="{FF2B5EF4-FFF2-40B4-BE49-F238E27FC236}">
              <a16:creationId xmlns="" xmlns:a16="http://schemas.microsoft.com/office/drawing/2014/main" id="{00000000-0008-0000-0400-000091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93" name="TextBox 1592">
          <a:extLst>
            <a:ext uri="{FF2B5EF4-FFF2-40B4-BE49-F238E27FC236}">
              <a16:creationId xmlns="" xmlns:a16="http://schemas.microsoft.com/office/drawing/2014/main" id="{00000000-0008-0000-0400-000092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594" name="TextBox 1593">
          <a:extLst>
            <a:ext uri="{FF2B5EF4-FFF2-40B4-BE49-F238E27FC236}">
              <a16:creationId xmlns="" xmlns:a16="http://schemas.microsoft.com/office/drawing/2014/main" id="{00000000-0008-0000-0400-000093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95" name="TextBox 1594">
          <a:extLst>
            <a:ext uri="{FF2B5EF4-FFF2-40B4-BE49-F238E27FC236}">
              <a16:creationId xmlns="" xmlns:a16="http://schemas.microsoft.com/office/drawing/2014/main" id="{00000000-0008-0000-0400-000094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596" name="TextBox 1595">
          <a:extLst>
            <a:ext uri="{FF2B5EF4-FFF2-40B4-BE49-F238E27FC236}">
              <a16:creationId xmlns="" xmlns:a16="http://schemas.microsoft.com/office/drawing/2014/main" id="{00000000-0008-0000-0400-000095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597" name="TextBox 1596">
          <a:extLst>
            <a:ext uri="{FF2B5EF4-FFF2-40B4-BE49-F238E27FC236}">
              <a16:creationId xmlns="" xmlns:a16="http://schemas.microsoft.com/office/drawing/2014/main" id="{00000000-0008-0000-0400-000096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598" name="TextBox 1597">
          <a:extLst>
            <a:ext uri="{FF2B5EF4-FFF2-40B4-BE49-F238E27FC236}">
              <a16:creationId xmlns="" xmlns:a16="http://schemas.microsoft.com/office/drawing/2014/main" id="{00000000-0008-0000-0400-000097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599" name="TextBox 1598">
          <a:extLst>
            <a:ext uri="{FF2B5EF4-FFF2-40B4-BE49-F238E27FC236}">
              <a16:creationId xmlns="" xmlns:a16="http://schemas.microsoft.com/office/drawing/2014/main" id="{00000000-0008-0000-0400-000098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600" name="TextBox 1599">
          <a:extLst>
            <a:ext uri="{FF2B5EF4-FFF2-40B4-BE49-F238E27FC236}">
              <a16:creationId xmlns="" xmlns:a16="http://schemas.microsoft.com/office/drawing/2014/main" id="{00000000-0008-0000-0400-000099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01" name="TextBox 1600">
          <a:extLst>
            <a:ext uri="{FF2B5EF4-FFF2-40B4-BE49-F238E27FC236}">
              <a16:creationId xmlns="" xmlns:a16="http://schemas.microsoft.com/office/drawing/2014/main" id="{00000000-0008-0000-0400-00009A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602" name="TextBox 1601">
          <a:extLst>
            <a:ext uri="{FF2B5EF4-FFF2-40B4-BE49-F238E27FC236}">
              <a16:creationId xmlns="" xmlns:a16="http://schemas.microsoft.com/office/drawing/2014/main" id="{00000000-0008-0000-0400-00009B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03" name="TextBox 1602">
          <a:extLst>
            <a:ext uri="{FF2B5EF4-FFF2-40B4-BE49-F238E27FC236}">
              <a16:creationId xmlns="" xmlns:a16="http://schemas.microsoft.com/office/drawing/2014/main" id="{00000000-0008-0000-0400-00009C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604" name="TextBox 1603">
          <a:extLst>
            <a:ext uri="{FF2B5EF4-FFF2-40B4-BE49-F238E27FC236}">
              <a16:creationId xmlns="" xmlns:a16="http://schemas.microsoft.com/office/drawing/2014/main" id="{00000000-0008-0000-0400-00009D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05" name="TextBox 1604">
          <a:extLst>
            <a:ext uri="{FF2B5EF4-FFF2-40B4-BE49-F238E27FC236}">
              <a16:creationId xmlns="" xmlns:a16="http://schemas.microsoft.com/office/drawing/2014/main" id="{00000000-0008-0000-0400-00009E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606" name="TextBox 1605">
          <a:extLst>
            <a:ext uri="{FF2B5EF4-FFF2-40B4-BE49-F238E27FC236}">
              <a16:creationId xmlns="" xmlns:a16="http://schemas.microsoft.com/office/drawing/2014/main" id="{00000000-0008-0000-0400-00009F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607" name="TextBox 1606">
          <a:extLst>
            <a:ext uri="{FF2B5EF4-FFF2-40B4-BE49-F238E27FC236}">
              <a16:creationId xmlns="" xmlns:a16="http://schemas.microsoft.com/office/drawing/2014/main" id="{00000000-0008-0000-0400-0000A0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608" name="TextBox 1607">
          <a:extLst>
            <a:ext uri="{FF2B5EF4-FFF2-40B4-BE49-F238E27FC236}">
              <a16:creationId xmlns="" xmlns:a16="http://schemas.microsoft.com/office/drawing/2014/main" id="{00000000-0008-0000-0400-0000A1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09" name="TextBox 1608">
          <a:extLst>
            <a:ext uri="{FF2B5EF4-FFF2-40B4-BE49-F238E27FC236}">
              <a16:creationId xmlns="" xmlns:a16="http://schemas.microsoft.com/office/drawing/2014/main" id="{00000000-0008-0000-0400-0000A2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610" name="TextBox 1609">
          <a:extLst>
            <a:ext uri="{FF2B5EF4-FFF2-40B4-BE49-F238E27FC236}">
              <a16:creationId xmlns="" xmlns:a16="http://schemas.microsoft.com/office/drawing/2014/main" id="{00000000-0008-0000-0400-0000A3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11" name="TextBox 1610">
          <a:extLst>
            <a:ext uri="{FF2B5EF4-FFF2-40B4-BE49-F238E27FC236}">
              <a16:creationId xmlns="" xmlns:a16="http://schemas.microsoft.com/office/drawing/2014/main" id="{00000000-0008-0000-0400-0000A4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612" name="TextBox 1611">
          <a:extLst>
            <a:ext uri="{FF2B5EF4-FFF2-40B4-BE49-F238E27FC236}">
              <a16:creationId xmlns="" xmlns:a16="http://schemas.microsoft.com/office/drawing/2014/main" id="{00000000-0008-0000-0400-0000A5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13" name="TextBox 1612">
          <a:extLst>
            <a:ext uri="{FF2B5EF4-FFF2-40B4-BE49-F238E27FC236}">
              <a16:creationId xmlns="" xmlns:a16="http://schemas.microsoft.com/office/drawing/2014/main" id="{00000000-0008-0000-0400-0000A6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614" name="TextBox 1613">
          <a:extLst>
            <a:ext uri="{FF2B5EF4-FFF2-40B4-BE49-F238E27FC236}">
              <a16:creationId xmlns="" xmlns:a16="http://schemas.microsoft.com/office/drawing/2014/main" id="{00000000-0008-0000-0400-0000A7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615" name="TextBox 1614">
          <a:extLst>
            <a:ext uri="{FF2B5EF4-FFF2-40B4-BE49-F238E27FC236}">
              <a16:creationId xmlns="" xmlns:a16="http://schemas.microsoft.com/office/drawing/2014/main" id="{00000000-0008-0000-0400-0000A8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616" name="TextBox 1615">
          <a:extLst>
            <a:ext uri="{FF2B5EF4-FFF2-40B4-BE49-F238E27FC236}">
              <a16:creationId xmlns="" xmlns:a16="http://schemas.microsoft.com/office/drawing/2014/main" id="{00000000-0008-0000-0400-0000A9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17" name="TextBox 1616">
          <a:extLst>
            <a:ext uri="{FF2B5EF4-FFF2-40B4-BE49-F238E27FC236}">
              <a16:creationId xmlns="" xmlns:a16="http://schemas.microsoft.com/office/drawing/2014/main" id="{00000000-0008-0000-0400-0000AA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618" name="TextBox 1617">
          <a:extLst>
            <a:ext uri="{FF2B5EF4-FFF2-40B4-BE49-F238E27FC236}">
              <a16:creationId xmlns="" xmlns:a16="http://schemas.microsoft.com/office/drawing/2014/main" id="{00000000-0008-0000-0400-0000AB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19" name="TextBox 1618">
          <a:extLst>
            <a:ext uri="{FF2B5EF4-FFF2-40B4-BE49-F238E27FC236}">
              <a16:creationId xmlns="" xmlns:a16="http://schemas.microsoft.com/office/drawing/2014/main" id="{00000000-0008-0000-0400-0000AC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620" name="TextBox 1619">
          <a:extLst>
            <a:ext uri="{FF2B5EF4-FFF2-40B4-BE49-F238E27FC236}">
              <a16:creationId xmlns="" xmlns:a16="http://schemas.microsoft.com/office/drawing/2014/main" id="{00000000-0008-0000-0400-0000AD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21" name="TextBox 1620">
          <a:extLst>
            <a:ext uri="{FF2B5EF4-FFF2-40B4-BE49-F238E27FC236}">
              <a16:creationId xmlns="" xmlns:a16="http://schemas.microsoft.com/office/drawing/2014/main" id="{00000000-0008-0000-0400-0000AE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622" name="TextBox 1621">
          <a:extLst>
            <a:ext uri="{FF2B5EF4-FFF2-40B4-BE49-F238E27FC236}">
              <a16:creationId xmlns="" xmlns:a16="http://schemas.microsoft.com/office/drawing/2014/main" id="{00000000-0008-0000-0400-0000AF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623" name="TextBox 1622">
          <a:extLst>
            <a:ext uri="{FF2B5EF4-FFF2-40B4-BE49-F238E27FC236}">
              <a16:creationId xmlns="" xmlns:a16="http://schemas.microsoft.com/office/drawing/2014/main" id="{00000000-0008-0000-0400-0000B0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624" name="TextBox 1623">
          <a:extLst>
            <a:ext uri="{FF2B5EF4-FFF2-40B4-BE49-F238E27FC236}">
              <a16:creationId xmlns="" xmlns:a16="http://schemas.microsoft.com/office/drawing/2014/main" id="{00000000-0008-0000-0400-0000B1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25" name="TextBox 1624">
          <a:extLst>
            <a:ext uri="{FF2B5EF4-FFF2-40B4-BE49-F238E27FC236}">
              <a16:creationId xmlns="" xmlns:a16="http://schemas.microsoft.com/office/drawing/2014/main" id="{00000000-0008-0000-0400-0000B2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626" name="TextBox 1625">
          <a:extLst>
            <a:ext uri="{FF2B5EF4-FFF2-40B4-BE49-F238E27FC236}">
              <a16:creationId xmlns="" xmlns:a16="http://schemas.microsoft.com/office/drawing/2014/main" id="{00000000-0008-0000-0400-0000B3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27" name="TextBox 1626">
          <a:extLst>
            <a:ext uri="{FF2B5EF4-FFF2-40B4-BE49-F238E27FC236}">
              <a16:creationId xmlns="" xmlns:a16="http://schemas.microsoft.com/office/drawing/2014/main" id="{00000000-0008-0000-0400-0000B4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628" name="TextBox 1627">
          <a:extLst>
            <a:ext uri="{FF2B5EF4-FFF2-40B4-BE49-F238E27FC236}">
              <a16:creationId xmlns="" xmlns:a16="http://schemas.microsoft.com/office/drawing/2014/main" id="{00000000-0008-0000-0400-0000B5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29" name="TextBox 1628">
          <a:extLst>
            <a:ext uri="{FF2B5EF4-FFF2-40B4-BE49-F238E27FC236}">
              <a16:creationId xmlns="" xmlns:a16="http://schemas.microsoft.com/office/drawing/2014/main" id="{00000000-0008-0000-0400-0000B6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630" name="TextBox 1629">
          <a:extLst>
            <a:ext uri="{FF2B5EF4-FFF2-40B4-BE49-F238E27FC236}">
              <a16:creationId xmlns="" xmlns:a16="http://schemas.microsoft.com/office/drawing/2014/main" id="{00000000-0008-0000-0400-0000B7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631" name="TextBox 1630">
          <a:extLst>
            <a:ext uri="{FF2B5EF4-FFF2-40B4-BE49-F238E27FC236}">
              <a16:creationId xmlns="" xmlns:a16="http://schemas.microsoft.com/office/drawing/2014/main" id="{00000000-0008-0000-0400-0000B8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632" name="TextBox 1631">
          <a:extLst>
            <a:ext uri="{FF2B5EF4-FFF2-40B4-BE49-F238E27FC236}">
              <a16:creationId xmlns="" xmlns:a16="http://schemas.microsoft.com/office/drawing/2014/main" id="{00000000-0008-0000-0400-0000B905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33" name="TextBox 1632">
          <a:extLst>
            <a:ext uri="{FF2B5EF4-FFF2-40B4-BE49-F238E27FC236}">
              <a16:creationId xmlns="" xmlns:a16="http://schemas.microsoft.com/office/drawing/2014/main" id="{00000000-0008-0000-0400-0000BA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634" name="TextBox 1633">
          <a:extLst>
            <a:ext uri="{FF2B5EF4-FFF2-40B4-BE49-F238E27FC236}">
              <a16:creationId xmlns="" xmlns:a16="http://schemas.microsoft.com/office/drawing/2014/main" id="{00000000-0008-0000-0400-0000BB05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35" name="TextBox 1634">
          <a:extLst>
            <a:ext uri="{FF2B5EF4-FFF2-40B4-BE49-F238E27FC236}">
              <a16:creationId xmlns="" xmlns:a16="http://schemas.microsoft.com/office/drawing/2014/main" id="{00000000-0008-0000-0400-0000BC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636" name="TextBox 1635">
          <a:extLst>
            <a:ext uri="{FF2B5EF4-FFF2-40B4-BE49-F238E27FC236}">
              <a16:creationId xmlns="" xmlns:a16="http://schemas.microsoft.com/office/drawing/2014/main" id="{00000000-0008-0000-0400-0000BD05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37" name="TextBox 1636">
          <a:extLst>
            <a:ext uri="{FF2B5EF4-FFF2-40B4-BE49-F238E27FC236}">
              <a16:creationId xmlns="" xmlns:a16="http://schemas.microsoft.com/office/drawing/2014/main" id="{00000000-0008-0000-0400-0000BE05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638" name="TextBox 1637">
          <a:extLst>
            <a:ext uri="{FF2B5EF4-FFF2-40B4-BE49-F238E27FC236}">
              <a16:creationId xmlns="" xmlns:a16="http://schemas.microsoft.com/office/drawing/2014/main" id="{00000000-0008-0000-0400-0000BF05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639" name="TextBox 1638">
          <a:extLst>
            <a:ext uri="{FF2B5EF4-FFF2-40B4-BE49-F238E27FC236}">
              <a16:creationId xmlns="" xmlns:a16="http://schemas.microsoft.com/office/drawing/2014/main" id="{00000000-0008-0000-0400-0000C005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55111"/>
    <xdr:sp macro="" textlink="">
      <xdr:nvSpPr>
        <xdr:cNvPr id="1640" name="TextBox 1639">
          <a:extLst>
            <a:ext uri="{FF2B5EF4-FFF2-40B4-BE49-F238E27FC236}">
              <a16:creationId xmlns="" xmlns:a16="http://schemas.microsoft.com/office/drawing/2014/main" id="{00000000-0008-0000-0400-0000C1050000}"/>
            </a:ext>
          </a:extLst>
        </xdr:cNvPr>
        <xdr:cNvSpPr txBox="1"/>
      </xdr:nvSpPr>
      <xdr:spPr>
        <a:xfrm>
          <a:off x="1888191" y="50953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55111"/>
    <xdr:sp macro="" textlink="">
      <xdr:nvSpPr>
        <xdr:cNvPr id="1641" name="TextBox 1640">
          <a:extLst>
            <a:ext uri="{FF2B5EF4-FFF2-40B4-BE49-F238E27FC236}">
              <a16:creationId xmlns="" xmlns:a16="http://schemas.microsoft.com/office/drawing/2014/main" id="{00000000-0008-0000-0400-0000C2050000}"/>
            </a:ext>
          </a:extLst>
        </xdr:cNvPr>
        <xdr:cNvSpPr txBox="1"/>
      </xdr:nvSpPr>
      <xdr:spPr>
        <a:xfrm>
          <a:off x="1765487" y="54102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55111"/>
    <xdr:sp macro="" textlink="">
      <xdr:nvSpPr>
        <xdr:cNvPr id="1642" name="TextBox 1641">
          <a:extLst>
            <a:ext uri="{FF2B5EF4-FFF2-40B4-BE49-F238E27FC236}">
              <a16:creationId xmlns="" xmlns:a16="http://schemas.microsoft.com/office/drawing/2014/main" id="{00000000-0008-0000-0400-0000C3050000}"/>
            </a:ext>
          </a:extLst>
        </xdr:cNvPr>
        <xdr:cNvSpPr txBox="1"/>
      </xdr:nvSpPr>
      <xdr:spPr>
        <a:xfrm>
          <a:off x="1765487" y="54102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55111"/>
    <xdr:sp macro="" textlink="">
      <xdr:nvSpPr>
        <xdr:cNvPr id="1643" name="TextBox 1642">
          <a:extLst>
            <a:ext uri="{FF2B5EF4-FFF2-40B4-BE49-F238E27FC236}">
              <a16:creationId xmlns="" xmlns:a16="http://schemas.microsoft.com/office/drawing/2014/main" id="{00000000-0008-0000-0400-0000C4050000}"/>
            </a:ext>
          </a:extLst>
        </xdr:cNvPr>
        <xdr:cNvSpPr txBox="1"/>
      </xdr:nvSpPr>
      <xdr:spPr>
        <a:xfrm>
          <a:off x="1888191" y="50953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644" name="TextBox 1643">
          <a:extLst>
            <a:ext uri="{FF2B5EF4-FFF2-40B4-BE49-F238E27FC236}">
              <a16:creationId xmlns=""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45" name="TextBox 1644">
          <a:extLst>
            <a:ext uri="{FF2B5EF4-FFF2-40B4-BE49-F238E27FC236}">
              <a16:creationId xmlns=""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646" name="TextBox 1645">
          <a:extLst>
            <a:ext uri="{FF2B5EF4-FFF2-40B4-BE49-F238E27FC236}">
              <a16:creationId xmlns=""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47" name="TextBox 1646">
          <a:extLst>
            <a:ext uri="{FF2B5EF4-FFF2-40B4-BE49-F238E27FC236}">
              <a16:creationId xmlns=""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648" name="TextBox 1647">
          <a:extLst>
            <a:ext uri="{FF2B5EF4-FFF2-40B4-BE49-F238E27FC236}">
              <a16:creationId xmlns=""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49" name="TextBox 1648">
          <a:extLst>
            <a:ext uri="{FF2B5EF4-FFF2-40B4-BE49-F238E27FC236}">
              <a16:creationId xmlns=""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650" name="TextBox 1649">
          <a:extLst>
            <a:ext uri="{FF2B5EF4-FFF2-40B4-BE49-F238E27FC236}">
              <a16:creationId xmlns=""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651" name="TextBox 1650">
          <a:extLst>
            <a:ext uri="{FF2B5EF4-FFF2-40B4-BE49-F238E27FC236}">
              <a16:creationId xmlns=""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652" name="TextBox 1651">
          <a:extLst>
            <a:ext uri="{FF2B5EF4-FFF2-40B4-BE49-F238E27FC236}">
              <a16:creationId xmlns=""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53" name="TextBox 1652">
          <a:extLst>
            <a:ext uri="{FF2B5EF4-FFF2-40B4-BE49-F238E27FC236}">
              <a16:creationId xmlns=""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654" name="TextBox 1653">
          <a:extLst>
            <a:ext uri="{FF2B5EF4-FFF2-40B4-BE49-F238E27FC236}">
              <a16:creationId xmlns=""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55" name="TextBox 1654">
          <a:extLst>
            <a:ext uri="{FF2B5EF4-FFF2-40B4-BE49-F238E27FC236}">
              <a16:creationId xmlns=""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656" name="TextBox 1655">
          <a:extLst>
            <a:ext uri="{FF2B5EF4-FFF2-40B4-BE49-F238E27FC236}">
              <a16:creationId xmlns=""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57" name="TextBox 1656">
          <a:extLst>
            <a:ext uri="{FF2B5EF4-FFF2-40B4-BE49-F238E27FC236}">
              <a16:creationId xmlns=""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658" name="TextBox 1657">
          <a:extLst>
            <a:ext uri="{FF2B5EF4-FFF2-40B4-BE49-F238E27FC236}">
              <a16:creationId xmlns=""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659" name="TextBox 1658">
          <a:extLst>
            <a:ext uri="{FF2B5EF4-FFF2-40B4-BE49-F238E27FC236}">
              <a16:creationId xmlns=""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660" name="TextBox 1659">
          <a:extLst>
            <a:ext uri="{FF2B5EF4-FFF2-40B4-BE49-F238E27FC236}">
              <a16:creationId xmlns=""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61" name="TextBox 1660">
          <a:extLst>
            <a:ext uri="{FF2B5EF4-FFF2-40B4-BE49-F238E27FC236}">
              <a16:creationId xmlns=""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662" name="TextBox 1661">
          <a:extLst>
            <a:ext uri="{FF2B5EF4-FFF2-40B4-BE49-F238E27FC236}">
              <a16:creationId xmlns=""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63" name="TextBox 1662">
          <a:extLst>
            <a:ext uri="{FF2B5EF4-FFF2-40B4-BE49-F238E27FC236}">
              <a16:creationId xmlns=""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664" name="TextBox 1663">
          <a:extLst>
            <a:ext uri="{FF2B5EF4-FFF2-40B4-BE49-F238E27FC236}">
              <a16:creationId xmlns=""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65" name="TextBox 1664">
          <a:extLst>
            <a:ext uri="{FF2B5EF4-FFF2-40B4-BE49-F238E27FC236}">
              <a16:creationId xmlns=""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666" name="TextBox 1665">
          <a:extLst>
            <a:ext uri="{FF2B5EF4-FFF2-40B4-BE49-F238E27FC236}">
              <a16:creationId xmlns=""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667" name="TextBox 1666">
          <a:extLst>
            <a:ext uri="{FF2B5EF4-FFF2-40B4-BE49-F238E27FC236}">
              <a16:creationId xmlns=""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668" name="TextBox 1667">
          <a:extLst>
            <a:ext uri="{FF2B5EF4-FFF2-40B4-BE49-F238E27FC236}">
              <a16:creationId xmlns=""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69" name="TextBox 1668">
          <a:extLst>
            <a:ext uri="{FF2B5EF4-FFF2-40B4-BE49-F238E27FC236}">
              <a16:creationId xmlns=""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670" name="TextBox 1669">
          <a:extLst>
            <a:ext uri="{FF2B5EF4-FFF2-40B4-BE49-F238E27FC236}">
              <a16:creationId xmlns=""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71" name="TextBox 1670">
          <a:extLst>
            <a:ext uri="{FF2B5EF4-FFF2-40B4-BE49-F238E27FC236}">
              <a16:creationId xmlns=""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672" name="TextBox 1671">
          <a:extLst>
            <a:ext uri="{FF2B5EF4-FFF2-40B4-BE49-F238E27FC236}">
              <a16:creationId xmlns=""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73" name="TextBox 1672">
          <a:extLst>
            <a:ext uri="{FF2B5EF4-FFF2-40B4-BE49-F238E27FC236}">
              <a16:creationId xmlns=""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674" name="TextBox 1673">
          <a:extLst>
            <a:ext uri="{FF2B5EF4-FFF2-40B4-BE49-F238E27FC236}">
              <a16:creationId xmlns=""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675" name="TextBox 1674">
          <a:extLst>
            <a:ext uri="{FF2B5EF4-FFF2-40B4-BE49-F238E27FC236}">
              <a16:creationId xmlns=""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676" name="TextBox 1675">
          <a:extLst>
            <a:ext uri="{FF2B5EF4-FFF2-40B4-BE49-F238E27FC236}">
              <a16:creationId xmlns=""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77" name="TextBox 1676">
          <a:extLst>
            <a:ext uri="{FF2B5EF4-FFF2-40B4-BE49-F238E27FC236}">
              <a16:creationId xmlns=""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678" name="TextBox 1677">
          <a:extLst>
            <a:ext uri="{FF2B5EF4-FFF2-40B4-BE49-F238E27FC236}">
              <a16:creationId xmlns=""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79" name="TextBox 1678">
          <a:extLst>
            <a:ext uri="{FF2B5EF4-FFF2-40B4-BE49-F238E27FC236}">
              <a16:creationId xmlns=""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680" name="TextBox 1679">
          <a:extLst>
            <a:ext uri="{FF2B5EF4-FFF2-40B4-BE49-F238E27FC236}">
              <a16:creationId xmlns=""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81" name="TextBox 1680">
          <a:extLst>
            <a:ext uri="{FF2B5EF4-FFF2-40B4-BE49-F238E27FC236}">
              <a16:creationId xmlns=""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682" name="TextBox 1681">
          <a:extLst>
            <a:ext uri="{FF2B5EF4-FFF2-40B4-BE49-F238E27FC236}">
              <a16:creationId xmlns=""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683" name="TextBox 1682">
          <a:extLst>
            <a:ext uri="{FF2B5EF4-FFF2-40B4-BE49-F238E27FC236}">
              <a16:creationId xmlns=""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684" name="TextBox 1683">
          <a:extLst>
            <a:ext uri="{FF2B5EF4-FFF2-40B4-BE49-F238E27FC236}">
              <a16:creationId xmlns=""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85" name="TextBox 1684">
          <a:extLst>
            <a:ext uri="{FF2B5EF4-FFF2-40B4-BE49-F238E27FC236}">
              <a16:creationId xmlns=""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686" name="TextBox 1685">
          <a:extLst>
            <a:ext uri="{FF2B5EF4-FFF2-40B4-BE49-F238E27FC236}">
              <a16:creationId xmlns=""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87" name="TextBox 1686">
          <a:extLst>
            <a:ext uri="{FF2B5EF4-FFF2-40B4-BE49-F238E27FC236}">
              <a16:creationId xmlns=""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688" name="TextBox 1687">
          <a:extLst>
            <a:ext uri="{FF2B5EF4-FFF2-40B4-BE49-F238E27FC236}">
              <a16:creationId xmlns=""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89" name="TextBox 1688">
          <a:extLst>
            <a:ext uri="{FF2B5EF4-FFF2-40B4-BE49-F238E27FC236}">
              <a16:creationId xmlns=""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690" name="TextBox 1689">
          <a:extLst>
            <a:ext uri="{FF2B5EF4-FFF2-40B4-BE49-F238E27FC236}">
              <a16:creationId xmlns=""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691" name="TextBox 1690">
          <a:extLst>
            <a:ext uri="{FF2B5EF4-FFF2-40B4-BE49-F238E27FC236}">
              <a16:creationId xmlns=""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692" name="TextBox 1691">
          <a:extLst>
            <a:ext uri="{FF2B5EF4-FFF2-40B4-BE49-F238E27FC236}">
              <a16:creationId xmlns=""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93" name="TextBox 1692">
          <a:extLst>
            <a:ext uri="{FF2B5EF4-FFF2-40B4-BE49-F238E27FC236}">
              <a16:creationId xmlns=""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694" name="TextBox 1693">
          <a:extLst>
            <a:ext uri="{FF2B5EF4-FFF2-40B4-BE49-F238E27FC236}">
              <a16:creationId xmlns=""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95" name="TextBox 1694">
          <a:extLst>
            <a:ext uri="{FF2B5EF4-FFF2-40B4-BE49-F238E27FC236}">
              <a16:creationId xmlns=""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696" name="TextBox 1695">
          <a:extLst>
            <a:ext uri="{FF2B5EF4-FFF2-40B4-BE49-F238E27FC236}">
              <a16:creationId xmlns=""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697" name="TextBox 1696">
          <a:extLst>
            <a:ext uri="{FF2B5EF4-FFF2-40B4-BE49-F238E27FC236}">
              <a16:creationId xmlns=""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698" name="TextBox 1697">
          <a:extLst>
            <a:ext uri="{FF2B5EF4-FFF2-40B4-BE49-F238E27FC236}">
              <a16:creationId xmlns=""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699" name="TextBox 1698">
          <a:extLst>
            <a:ext uri="{FF2B5EF4-FFF2-40B4-BE49-F238E27FC236}">
              <a16:creationId xmlns=""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700" name="TextBox 1699">
          <a:extLst>
            <a:ext uri="{FF2B5EF4-FFF2-40B4-BE49-F238E27FC236}">
              <a16:creationId xmlns="" xmlns:a16="http://schemas.microsoft.com/office/drawing/2014/main" id="{00000000-0008-0000-0400-000005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01" name="TextBox 1700">
          <a:extLst>
            <a:ext uri="{FF2B5EF4-FFF2-40B4-BE49-F238E27FC236}">
              <a16:creationId xmlns="" xmlns:a16="http://schemas.microsoft.com/office/drawing/2014/main" id="{00000000-0008-0000-0400-000006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702" name="TextBox 1701">
          <a:extLst>
            <a:ext uri="{FF2B5EF4-FFF2-40B4-BE49-F238E27FC236}">
              <a16:creationId xmlns="" xmlns:a16="http://schemas.microsoft.com/office/drawing/2014/main" id="{00000000-0008-0000-0400-000007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03" name="TextBox 1702">
          <a:extLst>
            <a:ext uri="{FF2B5EF4-FFF2-40B4-BE49-F238E27FC236}">
              <a16:creationId xmlns="" xmlns:a16="http://schemas.microsoft.com/office/drawing/2014/main" id="{00000000-0008-0000-0400-000008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704" name="TextBox 1703">
          <a:extLst>
            <a:ext uri="{FF2B5EF4-FFF2-40B4-BE49-F238E27FC236}">
              <a16:creationId xmlns="" xmlns:a16="http://schemas.microsoft.com/office/drawing/2014/main" id="{00000000-0008-0000-0400-000009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05" name="TextBox 1704">
          <a:extLst>
            <a:ext uri="{FF2B5EF4-FFF2-40B4-BE49-F238E27FC236}">
              <a16:creationId xmlns="" xmlns:a16="http://schemas.microsoft.com/office/drawing/2014/main" id="{00000000-0008-0000-0400-00000A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706" name="TextBox 1705">
          <a:extLst>
            <a:ext uri="{FF2B5EF4-FFF2-40B4-BE49-F238E27FC236}">
              <a16:creationId xmlns="" xmlns:a16="http://schemas.microsoft.com/office/drawing/2014/main" id="{00000000-0008-0000-0400-00000B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707" name="TextBox 1706">
          <a:extLst>
            <a:ext uri="{FF2B5EF4-FFF2-40B4-BE49-F238E27FC236}">
              <a16:creationId xmlns="" xmlns:a16="http://schemas.microsoft.com/office/drawing/2014/main" id="{00000000-0008-0000-0400-00000C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708" name="TextBox 1707">
          <a:extLst>
            <a:ext uri="{FF2B5EF4-FFF2-40B4-BE49-F238E27FC236}">
              <a16:creationId xmlns="" xmlns:a16="http://schemas.microsoft.com/office/drawing/2014/main" id="{00000000-0008-0000-0400-00000D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09" name="TextBox 1708">
          <a:extLst>
            <a:ext uri="{FF2B5EF4-FFF2-40B4-BE49-F238E27FC236}">
              <a16:creationId xmlns="" xmlns:a16="http://schemas.microsoft.com/office/drawing/2014/main" id="{00000000-0008-0000-0400-00000E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710" name="TextBox 1709">
          <a:extLst>
            <a:ext uri="{FF2B5EF4-FFF2-40B4-BE49-F238E27FC236}">
              <a16:creationId xmlns="" xmlns:a16="http://schemas.microsoft.com/office/drawing/2014/main" id="{00000000-0008-0000-0400-00000F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11" name="TextBox 1710">
          <a:extLst>
            <a:ext uri="{FF2B5EF4-FFF2-40B4-BE49-F238E27FC236}">
              <a16:creationId xmlns="" xmlns:a16="http://schemas.microsoft.com/office/drawing/2014/main" id="{00000000-0008-0000-0400-000010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712" name="TextBox 1711">
          <a:extLst>
            <a:ext uri="{FF2B5EF4-FFF2-40B4-BE49-F238E27FC236}">
              <a16:creationId xmlns="" xmlns:a16="http://schemas.microsoft.com/office/drawing/2014/main" id="{00000000-0008-0000-0400-000011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13" name="TextBox 1712">
          <a:extLst>
            <a:ext uri="{FF2B5EF4-FFF2-40B4-BE49-F238E27FC236}">
              <a16:creationId xmlns="" xmlns:a16="http://schemas.microsoft.com/office/drawing/2014/main" id="{00000000-0008-0000-0400-000012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714" name="TextBox 1713">
          <a:extLst>
            <a:ext uri="{FF2B5EF4-FFF2-40B4-BE49-F238E27FC236}">
              <a16:creationId xmlns="" xmlns:a16="http://schemas.microsoft.com/office/drawing/2014/main" id="{00000000-0008-0000-0400-000013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715" name="TextBox 1714">
          <a:extLst>
            <a:ext uri="{FF2B5EF4-FFF2-40B4-BE49-F238E27FC236}">
              <a16:creationId xmlns="" xmlns:a16="http://schemas.microsoft.com/office/drawing/2014/main" id="{00000000-0008-0000-0400-000014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716" name="TextBox 1715">
          <a:extLst>
            <a:ext uri="{FF2B5EF4-FFF2-40B4-BE49-F238E27FC236}">
              <a16:creationId xmlns="" xmlns:a16="http://schemas.microsoft.com/office/drawing/2014/main" id="{00000000-0008-0000-0400-000015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17" name="TextBox 1716">
          <a:extLst>
            <a:ext uri="{FF2B5EF4-FFF2-40B4-BE49-F238E27FC236}">
              <a16:creationId xmlns="" xmlns:a16="http://schemas.microsoft.com/office/drawing/2014/main" id="{00000000-0008-0000-0400-000016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718" name="TextBox 1717">
          <a:extLst>
            <a:ext uri="{FF2B5EF4-FFF2-40B4-BE49-F238E27FC236}">
              <a16:creationId xmlns="" xmlns:a16="http://schemas.microsoft.com/office/drawing/2014/main" id="{00000000-0008-0000-0400-000017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19" name="TextBox 1718">
          <a:extLst>
            <a:ext uri="{FF2B5EF4-FFF2-40B4-BE49-F238E27FC236}">
              <a16:creationId xmlns="" xmlns:a16="http://schemas.microsoft.com/office/drawing/2014/main" id="{00000000-0008-0000-0400-000018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720" name="TextBox 1719">
          <a:extLst>
            <a:ext uri="{FF2B5EF4-FFF2-40B4-BE49-F238E27FC236}">
              <a16:creationId xmlns="" xmlns:a16="http://schemas.microsoft.com/office/drawing/2014/main" id="{00000000-0008-0000-0400-000019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21" name="TextBox 1720">
          <a:extLst>
            <a:ext uri="{FF2B5EF4-FFF2-40B4-BE49-F238E27FC236}">
              <a16:creationId xmlns="" xmlns:a16="http://schemas.microsoft.com/office/drawing/2014/main" id="{00000000-0008-0000-0400-00001A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722" name="TextBox 1721">
          <a:extLst>
            <a:ext uri="{FF2B5EF4-FFF2-40B4-BE49-F238E27FC236}">
              <a16:creationId xmlns="" xmlns:a16="http://schemas.microsoft.com/office/drawing/2014/main" id="{00000000-0008-0000-0400-00001B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723" name="TextBox 1722">
          <a:extLst>
            <a:ext uri="{FF2B5EF4-FFF2-40B4-BE49-F238E27FC236}">
              <a16:creationId xmlns="" xmlns:a16="http://schemas.microsoft.com/office/drawing/2014/main" id="{00000000-0008-0000-0400-00001C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724" name="TextBox 1723">
          <a:extLst>
            <a:ext uri="{FF2B5EF4-FFF2-40B4-BE49-F238E27FC236}">
              <a16:creationId xmlns="" xmlns:a16="http://schemas.microsoft.com/office/drawing/2014/main" id="{00000000-0008-0000-0400-00001D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25" name="TextBox 1724">
          <a:extLst>
            <a:ext uri="{FF2B5EF4-FFF2-40B4-BE49-F238E27FC236}">
              <a16:creationId xmlns="" xmlns:a16="http://schemas.microsoft.com/office/drawing/2014/main" id="{00000000-0008-0000-0400-00001E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726" name="TextBox 1725">
          <a:extLst>
            <a:ext uri="{FF2B5EF4-FFF2-40B4-BE49-F238E27FC236}">
              <a16:creationId xmlns="" xmlns:a16="http://schemas.microsoft.com/office/drawing/2014/main" id="{00000000-0008-0000-0400-00001F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27" name="TextBox 1726">
          <a:extLst>
            <a:ext uri="{FF2B5EF4-FFF2-40B4-BE49-F238E27FC236}">
              <a16:creationId xmlns="" xmlns:a16="http://schemas.microsoft.com/office/drawing/2014/main" id="{00000000-0008-0000-0400-000020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728" name="TextBox 1727">
          <a:extLst>
            <a:ext uri="{FF2B5EF4-FFF2-40B4-BE49-F238E27FC236}">
              <a16:creationId xmlns="" xmlns:a16="http://schemas.microsoft.com/office/drawing/2014/main" id="{00000000-0008-0000-0400-000021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29" name="TextBox 1728">
          <a:extLst>
            <a:ext uri="{FF2B5EF4-FFF2-40B4-BE49-F238E27FC236}">
              <a16:creationId xmlns="" xmlns:a16="http://schemas.microsoft.com/office/drawing/2014/main" id="{00000000-0008-0000-0400-000022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730" name="TextBox 1729">
          <a:extLst>
            <a:ext uri="{FF2B5EF4-FFF2-40B4-BE49-F238E27FC236}">
              <a16:creationId xmlns="" xmlns:a16="http://schemas.microsoft.com/office/drawing/2014/main" id="{00000000-0008-0000-0400-000023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731" name="TextBox 1730">
          <a:extLst>
            <a:ext uri="{FF2B5EF4-FFF2-40B4-BE49-F238E27FC236}">
              <a16:creationId xmlns="" xmlns:a16="http://schemas.microsoft.com/office/drawing/2014/main" id="{00000000-0008-0000-0400-000024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732" name="TextBox 1731">
          <a:extLst>
            <a:ext uri="{FF2B5EF4-FFF2-40B4-BE49-F238E27FC236}">
              <a16:creationId xmlns="" xmlns:a16="http://schemas.microsoft.com/office/drawing/2014/main" id="{00000000-0008-0000-0400-000025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733" name="TextBox 1732">
          <a:extLst>
            <a:ext uri="{FF2B5EF4-FFF2-40B4-BE49-F238E27FC236}">
              <a16:creationId xmlns="" xmlns:a16="http://schemas.microsoft.com/office/drawing/2014/main" id="{00000000-0008-0000-0400-000026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734" name="TextBox 1733">
          <a:extLst>
            <a:ext uri="{FF2B5EF4-FFF2-40B4-BE49-F238E27FC236}">
              <a16:creationId xmlns="" xmlns:a16="http://schemas.microsoft.com/office/drawing/2014/main" id="{00000000-0008-0000-0400-000027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35" name="TextBox 1734">
          <a:extLst>
            <a:ext uri="{FF2B5EF4-FFF2-40B4-BE49-F238E27FC236}">
              <a16:creationId xmlns="" xmlns:a16="http://schemas.microsoft.com/office/drawing/2014/main" id="{00000000-0008-0000-0400-000028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736" name="TextBox 1735">
          <a:extLst>
            <a:ext uri="{FF2B5EF4-FFF2-40B4-BE49-F238E27FC236}">
              <a16:creationId xmlns="" xmlns:a16="http://schemas.microsoft.com/office/drawing/2014/main" id="{00000000-0008-0000-0400-000029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37" name="TextBox 1736">
          <a:extLst>
            <a:ext uri="{FF2B5EF4-FFF2-40B4-BE49-F238E27FC236}">
              <a16:creationId xmlns="" xmlns:a16="http://schemas.microsoft.com/office/drawing/2014/main" id="{00000000-0008-0000-0400-00002A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738" name="TextBox 1737">
          <a:extLst>
            <a:ext uri="{FF2B5EF4-FFF2-40B4-BE49-F238E27FC236}">
              <a16:creationId xmlns="" xmlns:a16="http://schemas.microsoft.com/office/drawing/2014/main" id="{00000000-0008-0000-0400-00002B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39" name="TextBox 1738">
          <a:extLst>
            <a:ext uri="{FF2B5EF4-FFF2-40B4-BE49-F238E27FC236}">
              <a16:creationId xmlns="" xmlns:a16="http://schemas.microsoft.com/office/drawing/2014/main" id="{00000000-0008-0000-0400-00002C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740" name="TextBox 1739">
          <a:extLst>
            <a:ext uri="{FF2B5EF4-FFF2-40B4-BE49-F238E27FC236}">
              <a16:creationId xmlns="" xmlns:a16="http://schemas.microsoft.com/office/drawing/2014/main" id="{00000000-0008-0000-0400-00002D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741" name="TextBox 1740">
          <a:extLst>
            <a:ext uri="{FF2B5EF4-FFF2-40B4-BE49-F238E27FC236}">
              <a16:creationId xmlns="" xmlns:a16="http://schemas.microsoft.com/office/drawing/2014/main" id="{00000000-0008-0000-0400-00002E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742" name="TextBox 1741">
          <a:extLst>
            <a:ext uri="{FF2B5EF4-FFF2-40B4-BE49-F238E27FC236}">
              <a16:creationId xmlns="" xmlns:a16="http://schemas.microsoft.com/office/drawing/2014/main" id="{00000000-0008-0000-0400-00002F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43" name="TextBox 1742">
          <a:extLst>
            <a:ext uri="{FF2B5EF4-FFF2-40B4-BE49-F238E27FC236}">
              <a16:creationId xmlns="" xmlns:a16="http://schemas.microsoft.com/office/drawing/2014/main" id="{00000000-0008-0000-0400-000030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744" name="TextBox 1743">
          <a:extLst>
            <a:ext uri="{FF2B5EF4-FFF2-40B4-BE49-F238E27FC236}">
              <a16:creationId xmlns="" xmlns:a16="http://schemas.microsoft.com/office/drawing/2014/main" id="{00000000-0008-0000-0400-000031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45" name="TextBox 1744">
          <a:extLst>
            <a:ext uri="{FF2B5EF4-FFF2-40B4-BE49-F238E27FC236}">
              <a16:creationId xmlns="" xmlns:a16="http://schemas.microsoft.com/office/drawing/2014/main" id="{00000000-0008-0000-0400-000032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746" name="TextBox 1745">
          <a:extLst>
            <a:ext uri="{FF2B5EF4-FFF2-40B4-BE49-F238E27FC236}">
              <a16:creationId xmlns="" xmlns:a16="http://schemas.microsoft.com/office/drawing/2014/main" id="{00000000-0008-0000-0400-000033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47" name="TextBox 1746">
          <a:extLst>
            <a:ext uri="{FF2B5EF4-FFF2-40B4-BE49-F238E27FC236}">
              <a16:creationId xmlns="" xmlns:a16="http://schemas.microsoft.com/office/drawing/2014/main" id="{00000000-0008-0000-0400-000034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748" name="TextBox 1747">
          <a:extLst>
            <a:ext uri="{FF2B5EF4-FFF2-40B4-BE49-F238E27FC236}">
              <a16:creationId xmlns="" xmlns:a16="http://schemas.microsoft.com/office/drawing/2014/main" id="{00000000-0008-0000-0400-000035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749" name="TextBox 1748">
          <a:extLst>
            <a:ext uri="{FF2B5EF4-FFF2-40B4-BE49-F238E27FC236}">
              <a16:creationId xmlns="" xmlns:a16="http://schemas.microsoft.com/office/drawing/2014/main" id="{00000000-0008-0000-0400-000036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750" name="TextBox 1749">
          <a:extLst>
            <a:ext uri="{FF2B5EF4-FFF2-40B4-BE49-F238E27FC236}">
              <a16:creationId xmlns="" xmlns:a16="http://schemas.microsoft.com/office/drawing/2014/main" id="{00000000-0008-0000-0400-000037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51" name="TextBox 1750">
          <a:extLst>
            <a:ext uri="{FF2B5EF4-FFF2-40B4-BE49-F238E27FC236}">
              <a16:creationId xmlns="" xmlns:a16="http://schemas.microsoft.com/office/drawing/2014/main" id="{00000000-0008-0000-0400-000038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752" name="TextBox 1751">
          <a:extLst>
            <a:ext uri="{FF2B5EF4-FFF2-40B4-BE49-F238E27FC236}">
              <a16:creationId xmlns="" xmlns:a16="http://schemas.microsoft.com/office/drawing/2014/main" id="{00000000-0008-0000-0400-000039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53" name="TextBox 1752">
          <a:extLst>
            <a:ext uri="{FF2B5EF4-FFF2-40B4-BE49-F238E27FC236}">
              <a16:creationId xmlns="" xmlns:a16="http://schemas.microsoft.com/office/drawing/2014/main" id="{00000000-0008-0000-0400-00003A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754" name="TextBox 1753">
          <a:extLst>
            <a:ext uri="{FF2B5EF4-FFF2-40B4-BE49-F238E27FC236}">
              <a16:creationId xmlns="" xmlns:a16="http://schemas.microsoft.com/office/drawing/2014/main" id="{00000000-0008-0000-0400-00003B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55" name="TextBox 1754">
          <a:extLst>
            <a:ext uri="{FF2B5EF4-FFF2-40B4-BE49-F238E27FC236}">
              <a16:creationId xmlns="" xmlns:a16="http://schemas.microsoft.com/office/drawing/2014/main" id="{00000000-0008-0000-0400-00003C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756" name="TextBox 1755">
          <a:extLst>
            <a:ext uri="{FF2B5EF4-FFF2-40B4-BE49-F238E27FC236}">
              <a16:creationId xmlns="" xmlns:a16="http://schemas.microsoft.com/office/drawing/2014/main" id="{00000000-0008-0000-0400-00003D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757" name="TextBox 1756">
          <a:extLst>
            <a:ext uri="{FF2B5EF4-FFF2-40B4-BE49-F238E27FC236}">
              <a16:creationId xmlns="" xmlns:a16="http://schemas.microsoft.com/office/drawing/2014/main" id="{00000000-0008-0000-0400-00003E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758" name="TextBox 1757">
          <a:extLst>
            <a:ext uri="{FF2B5EF4-FFF2-40B4-BE49-F238E27FC236}">
              <a16:creationId xmlns="" xmlns:a16="http://schemas.microsoft.com/office/drawing/2014/main" id="{00000000-0008-0000-0400-00003F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759" name="TextBox 1758">
          <a:extLst>
            <a:ext uri="{FF2B5EF4-FFF2-40B4-BE49-F238E27FC236}">
              <a16:creationId xmlns="" xmlns:a16="http://schemas.microsoft.com/office/drawing/2014/main" id="{00000000-0008-0000-0400-000040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760" name="TextBox 1759">
          <a:extLst>
            <a:ext uri="{FF2B5EF4-FFF2-40B4-BE49-F238E27FC236}">
              <a16:creationId xmlns="" xmlns:a16="http://schemas.microsoft.com/office/drawing/2014/main" id="{00000000-0008-0000-0400-000041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761" name="TextBox 1760">
          <a:extLst>
            <a:ext uri="{FF2B5EF4-FFF2-40B4-BE49-F238E27FC236}">
              <a16:creationId xmlns="" xmlns:a16="http://schemas.microsoft.com/office/drawing/2014/main" id="{00000000-0008-0000-0400-000042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1762" name="TextBox 1761">
          <a:extLst>
            <a:ext uri="{FF2B5EF4-FFF2-40B4-BE49-F238E27FC236}">
              <a16:creationId xmlns="" xmlns:a16="http://schemas.microsoft.com/office/drawing/2014/main" id="{00000000-0008-0000-0400-000043060000}"/>
            </a:ext>
          </a:extLst>
        </xdr:cNvPr>
        <xdr:cNvSpPr txBox="1"/>
      </xdr:nvSpPr>
      <xdr:spPr>
        <a:xfrm>
          <a:off x="1888191" y="60674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763" name="TextBox 1762">
          <a:extLst>
            <a:ext uri="{FF2B5EF4-FFF2-40B4-BE49-F238E27FC236}">
              <a16:creationId xmlns="" xmlns:a16="http://schemas.microsoft.com/office/drawing/2014/main" id="{00000000-0008-0000-0400-000044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64" name="TextBox 1763">
          <a:extLst>
            <a:ext uri="{FF2B5EF4-FFF2-40B4-BE49-F238E27FC236}">
              <a16:creationId xmlns="" xmlns:a16="http://schemas.microsoft.com/office/drawing/2014/main" id="{00000000-0008-0000-0400-000045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765" name="TextBox 1764">
          <a:extLst>
            <a:ext uri="{FF2B5EF4-FFF2-40B4-BE49-F238E27FC236}">
              <a16:creationId xmlns="" xmlns:a16="http://schemas.microsoft.com/office/drawing/2014/main" id="{00000000-0008-0000-0400-000046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66" name="TextBox 1765">
          <a:extLst>
            <a:ext uri="{FF2B5EF4-FFF2-40B4-BE49-F238E27FC236}">
              <a16:creationId xmlns="" xmlns:a16="http://schemas.microsoft.com/office/drawing/2014/main" id="{00000000-0008-0000-0400-000047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767" name="TextBox 1766">
          <a:extLst>
            <a:ext uri="{FF2B5EF4-FFF2-40B4-BE49-F238E27FC236}">
              <a16:creationId xmlns="" xmlns:a16="http://schemas.microsoft.com/office/drawing/2014/main" id="{00000000-0008-0000-0400-000048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68" name="TextBox 1767">
          <a:extLst>
            <a:ext uri="{FF2B5EF4-FFF2-40B4-BE49-F238E27FC236}">
              <a16:creationId xmlns="" xmlns:a16="http://schemas.microsoft.com/office/drawing/2014/main" id="{00000000-0008-0000-0400-000049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769" name="TextBox 1768">
          <a:extLst>
            <a:ext uri="{FF2B5EF4-FFF2-40B4-BE49-F238E27FC236}">
              <a16:creationId xmlns="" xmlns:a16="http://schemas.microsoft.com/office/drawing/2014/main" id="{00000000-0008-0000-0400-00004A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770" name="TextBox 1769">
          <a:extLst>
            <a:ext uri="{FF2B5EF4-FFF2-40B4-BE49-F238E27FC236}">
              <a16:creationId xmlns="" xmlns:a16="http://schemas.microsoft.com/office/drawing/2014/main" id="{00000000-0008-0000-0400-00004B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771" name="TextBox 1770">
          <a:extLst>
            <a:ext uri="{FF2B5EF4-FFF2-40B4-BE49-F238E27FC236}">
              <a16:creationId xmlns="" xmlns:a16="http://schemas.microsoft.com/office/drawing/2014/main" id="{00000000-0008-0000-0400-00004C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72" name="TextBox 1771">
          <a:extLst>
            <a:ext uri="{FF2B5EF4-FFF2-40B4-BE49-F238E27FC236}">
              <a16:creationId xmlns="" xmlns:a16="http://schemas.microsoft.com/office/drawing/2014/main" id="{00000000-0008-0000-0400-00004D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773" name="TextBox 1772">
          <a:extLst>
            <a:ext uri="{FF2B5EF4-FFF2-40B4-BE49-F238E27FC236}">
              <a16:creationId xmlns="" xmlns:a16="http://schemas.microsoft.com/office/drawing/2014/main" id="{00000000-0008-0000-0400-00004E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74" name="TextBox 1773">
          <a:extLst>
            <a:ext uri="{FF2B5EF4-FFF2-40B4-BE49-F238E27FC236}">
              <a16:creationId xmlns="" xmlns:a16="http://schemas.microsoft.com/office/drawing/2014/main" id="{00000000-0008-0000-0400-00004F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775" name="TextBox 1774">
          <a:extLst>
            <a:ext uri="{FF2B5EF4-FFF2-40B4-BE49-F238E27FC236}">
              <a16:creationId xmlns="" xmlns:a16="http://schemas.microsoft.com/office/drawing/2014/main" id="{00000000-0008-0000-0400-000050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76" name="TextBox 1775">
          <a:extLst>
            <a:ext uri="{FF2B5EF4-FFF2-40B4-BE49-F238E27FC236}">
              <a16:creationId xmlns="" xmlns:a16="http://schemas.microsoft.com/office/drawing/2014/main" id="{00000000-0008-0000-0400-000051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777" name="TextBox 1776">
          <a:extLst>
            <a:ext uri="{FF2B5EF4-FFF2-40B4-BE49-F238E27FC236}">
              <a16:creationId xmlns="" xmlns:a16="http://schemas.microsoft.com/office/drawing/2014/main" id="{00000000-0008-0000-0400-000052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778" name="TextBox 1777">
          <a:extLst>
            <a:ext uri="{FF2B5EF4-FFF2-40B4-BE49-F238E27FC236}">
              <a16:creationId xmlns="" xmlns:a16="http://schemas.microsoft.com/office/drawing/2014/main" id="{00000000-0008-0000-0400-000053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779" name="TextBox 1778">
          <a:extLst>
            <a:ext uri="{FF2B5EF4-FFF2-40B4-BE49-F238E27FC236}">
              <a16:creationId xmlns="" xmlns:a16="http://schemas.microsoft.com/office/drawing/2014/main" id="{00000000-0008-0000-0400-000054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80" name="TextBox 1779">
          <a:extLst>
            <a:ext uri="{FF2B5EF4-FFF2-40B4-BE49-F238E27FC236}">
              <a16:creationId xmlns="" xmlns:a16="http://schemas.microsoft.com/office/drawing/2014/main" id="{00000000-0008-0000-0400-000055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781" name="TextBox 1780">
          <a:extLst>
            <a:ext uri="{FF2B5EF4-FFF2-40B4-BE49-F238E27FC236}">
              <a16:creationId xmlns="" xmlns:a16="http://schemas.microsoft.com/office/drawing/2014/main" id="{00000000-0008-0000-0400-000056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82" name="TextBox 1781">
          <a:extLst>
            <a:ext uri="{FF2B5EF4-FFF2-40B4-BE49-F238E27FC236}">
              <a16:creationId xmlns="" xmlns:a16="http://schemas.microsoft.com/office/drawing/2014/main" id="{00000000-0008-0000-0400-000057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783" name="TextBox 1782">
          <a:extLst>
            <a:ext uri="{FF2B5EF4-FFF2-40B4-BE49-F238E27FC236}">
              <a16:creationId xmlns="" xmlns:a16="http://schemas.microsoft.com/office/drawing/2014/main" id="{00000000-0008-0000-0400-000058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84" name="TextBox 1783">
          <a:extLst>
            <a:ext uri="{FF2B5EF4-FFF2-40B4-BE49-F238E27FC236}">
              <a16:creationId xmlns="" xmlns:a16="http://schemas.microsoft.com/office/drawing/2014/main" id="{00000000-0008-0000-0400-000059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785" name="TextBox 1784">
          <a:extLst>
            <a:ext uri="{FF2B5EF4-FFF2-40B4-BE49-F238E27FC236}">
              <a16:creationId xmlns="" xmlns:a16="http://schemas.microsoft.com/office/drawing/2014/main" id="{00000000-0008-0000-0400-00005A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786" name="TextBox 1785">
          <a:extLst>
            <a:ext uri="{FF2B5EF4-FFF2-40B4-BE49-F238E27FC236}">
              <a16:creationId xmlns="" xmlns:a16="http://schemas.microsoft.com/office/drawing/2014/main" id="{00000000-0008-0000-0400-00005B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787" name="TextBox 1786">
          <a:extLst>
            <a:ext uri="{FF2B5EF4-FFF2-40B4-BE49-F238E27FC236}">
              <a16:creationId xmlns="" xmlns:a16="http://schemas.microsoft.com/office/drawing/2014/main" id="{00000000-0008-0000-0400-00005C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88" name="TextBox 1787">
          <a:extLst>
            <a:ext uri="{FF2B5EF4-FFF2-40B4-BE49-F238E27FC236}">
              <a16:creationId xmlns="" xmlns:a16="http://schemas.microsoft.com/office/drawing/2014/main" id="{00000000-0008-0000-0400-00005D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789" name="TextBox 1788">
          <a:extLst>
            <a:ext uri="{FF2B5EF4-FFF2-40B4-BE49-F238E27FC236}">
              <a16:creationId xmlns="" xmlns:a16="http://schemas.microsoft.com/office/drawing/2014/main" id="{00000000-0008-0000-0400-00005E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90" name="TextBox 1789">
          <a:extLst>
            <a:ext uri="{FF2B5EF4-FFF2-40B4-BE49-F238E27FC236}">
              <a16:creationId xmlns="" xmlns:a16="http://schemas.microsoft.com/office/drawing/2014/main" id="{00000000-0008-0000-0400-00005F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791" name="TextBox 1790">
          <a:extLst>
            <a:ext uri="{FF2B5EF4-FFF2-40B4-BE49-F238E27FC236}">
              <a16:creationId xmlns="" xmlns:a16="http://schemas.microsoft.com/office/drawing/2014/main" id="{00000000-0008-0000-0400-000060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92" name="TextBox 1791">
          <a:extLst>
            <a:ext uri="{FF2B5EF4-FFF2-40B4-BE49-F238E27FC236}">
              <a16:creationId xmlns="" xmlns:a16="http://schemas.microsoft.com/office/drawing/2014/main" id="{00000000-0008-0000-0400-000061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793" name="TextBox 1792">
          <a:extLst>
            <a:ext uri="{FF2B5EF4-FFF2-40B4-BE49-F238E27FC236}">
              <a16:creationId xmlns="" xmlns:a16="http://schemas.microsoft.com/office/drawing/2014/main" id="{00000000-0008-0000-0400-000062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794" name="TextBox 1793">
          <a:extLst>
            <a:ext uri="{FF2B5EF4-FFF2-40B4-BE49-F238E27FC236}">
              <a16:creationId xmlns="" xmlns:a16="http://schemas.microsoft.com/office/drawing/2014/main" id="{00000000-0008-0000-0400-000063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795" name="TextBox 1794">
          <a:extLst>
            <a:ext uri="{FF2B5EF4-FFF2-40B4-BE49-F238E27FC236}">
              <a16:creationId xmlns="" xmlns:a16="http://schemas.microsoft.com/office/drawing/2014/main" id="{00000000-0008-0000-0400-000064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96" name="TextBox 1795">
          <a:extLst>
            <a:ext uri="{FF2B5EF4-FFF2-40B4-BE49-F238E27FC236}">
              <a16:creationId xmlns="" xmlns:a16="http://schemas.microsoft.com/office/drawing/2014/main" id="{00000000-0008-0000-0400-000065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797" name="TextBox 1796">
          <a:extLst>
            <a:ext uri="{FF2B5EF4-FFF2-40B4-BE49-F238E27FC236}">
              <a16:creationId xmlns="" xmlns:a16="http://schemas.microsoft.com/office/drawing/2014/main" id="{00000000-0008-0000-0400-000066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798" name="TextBox 1797">
          <a:extLst>
            <a:ext uri="{FF2B5EF4-FFF2-40B4-BE49-F238E27FC236}">
              <a16:creationId xmlns="" xmlns:a16="http://schemas.microsoft.com/office/drawing/2014/main" id="{00000000-0008-0000-0400-000067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799" name="TextBox 1798">
          <a:extLst>
            <a:ext uri="{FF2B5EF4-FFF2-40B4-BE49-F238E27FC236}">
              <a16:creationId xmlns="" xmlns:a16="http://schemas.microsoft.com/office/drawing/2014/main" id="{00000000-0008-0000-0400-000068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00" name="TextBox 1799">
          <a:extLst>
            <a:ext uri="{FF2B5EF4-FFF2-40B4-BE49-F238E27FC236}">
              <a16:creationId xmlns="" xmlns:a16="http://schemas.microsoft.com/office/drawing/2014/main" id="{00000000-0008-0000-0400-000069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801" name="TextBox 1800">
          <a:extLst>
            <a:ext uri="{FF2B5EF4-FFF2-40B4-BE49-F238E27FC236}">
              <a16:creationId xmlns="" xmlns:a16="http://schemas.microsoft.com/office/drawing/2014/main" id="{00000000-0008-0000-0400-00006A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802" name="TextBox 1801">
          <a:extLst>
            <a:ext uri="{FF2B5EF4-FFF2-40B4-BE49-F238E27FC236}">
              <a16:creationId xmlns="" xmlns:a16="http://schemas.microsoft.com/office/drawing/2014/main" id="{00000000-0008-0000-0400-00006B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803" name="TextBox 1802">
          <a:extLst>
            <a:ext uri="{FF2B5EF4-FFF2-40B4-BE49-F238E27FC236}">
              <a16:creationId xmlns="" xmlns:a16="http://schemas.microsoft.com/office/drawing/2014/main" id="{00000000-0008-0000-0400-00006C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04" name="TextBox 1803">
          <a:extLst>
            <a:ext uri="{FF2B5EF4-FFF2-40B4-BE49-F238E27FC236}">
              <a16:creationId xmlns="" xmlns:a16="http://schemas.microsoft.com/office/drawing/2014/main" id="{00000000-0008-0000-0400-00006D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805" name="TextBox 1804">
          <a:extLst>
            <a:ext uri="{FF2B5EF4-FFF2-40B4-BE49-F238E27FC236}">
              <a16:creationId xmlns="" xmlns:a16="http://schemas.microsoft.com/office/drawing/2014/main" id="{00000000-0008-0000-0400-00006E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06" name="TextBox 1805">
          <a:extLst>
            <a:ext uri="{FF2B5EF4-FFF2-40B4-BE49-F238E27FC236}">
              <a16:creationId xmlns="" xmlns:a16="http://schemas.microsoft.com/office/drawing/2014/main" id="{00000000-0008-0000-0400-00006F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807" name="TextBox 1806">
          <a:extLst>
            <a:ext uri="{FF2B5EF4-FFF2-40B4-BE49-F238E27FC236}">
              <a16:creationId xmlns="" xmlns:a16="http://schemas.microsoft.com/office/drawing/2014/main" id="{00000000-0008-0000-0400-000070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08" name="TextBox 1807">
          <a:extLst>
            <a:ext uri="{FF2B5EF4-FFF2-40B4-BE49-F238E27FC236}">
              <a16:creationId xmlns="" xmlns:a16="http://schemas.microsoft.com/office/drawing/2014/main" id="{00000000-0008-0000-0400-000071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809" name="TextBox 1808">
          <a:extLst>
            <a:ext uri="{FF2B5EF4-FFF2-40B4-BE49-F238E27FC236}">
              <a16:creationId xmlns="" xmlns:a16="http://schemas.microsoft.com/office/drawing/2014/main" id="{00000000-0008-0000-0400-000072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810" name="TextBox 1809">
          <a:extLst>
            <a:ext uri="{FF2B5EF4-FFF2-40B4-BE49-F238E27FC236}">
              <a16:creationId xmlns="" xmlns:a16="http://schemas.microsoft.com/office/drawing/2014/main" id="{00000000-0008-0000-0400-000073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811" name="TextBox 1810">
          <a:extLst>
            <a:ext uri="{FF2B5EF4-FFF2-40B4-BE49-F238E27FC236}">
              <a16:creationId xmlns="" xmlns:a16="http://schemas.microsoft.com/office/drawing/2014/main" id="{00000000-0008-0000-0400-000074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12" name="TextBox 1811">
          <a:extLst>
            <a:ext uri="{FF2B5EF4-FFF2-40B4-BE49-F238E27FC236}">
              <a16:creationId xmlns="" xmlns:a16="http://schemas.microsoft.com/office/drawing/2014/main" id="{00000000-0008-0000-0400-000075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813" name="TextBox 1812">
          <a:extLst>
            <a:ext uri="{FF2B5EF4-FFF2-40B4-BE49-F238E27FC236}">
              <a16:creationId xmlns="" xmlns:a16="http://schemas.microsoft.com/office/drawing/2014/main" id="{00000000-0008-0000-0400-000076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14" name="TextBox 1813">
          <a:extLst>
            <a:ext uri="{FF2B5EF4-FFF2-40B4-BE49-F238E27FC236}">
              <a16:creationId xmlns="" xmlns:a16="http://schemas.microsoft.com/office/drawing/2014/main" id="{00000000-0008-0000-0400-000077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815" name="TextBox 1814">
          <a:extLst>
            <a:ext uri="{FF2B5EF4-FFF2-40B4-BE49-F238E27FC236}">
              <a16:creationId xmlns="" xmlns:a16="http://schemas.microsoft.com/office/drawing/2014/main" id="{00000000-0008-0000-0400-000078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16" name="TextBox 1815">
          <a:extLst>
            <a:ext uri="{FF2B5EF4-FFF2-40B4-BE49-F238E27FC236}">
              <a16:creationId xmlns="" xmlns:a16="http://schemas.microsoft.com/office/drawing/2014/main" id="{00000000-0008-0000-0400-000079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817" name="TextBox 1816">
          <a:extLst>
            <a:ext uri="{FF2B5EF4-FFF2-40B4-BE49-F238E27FC236}">
              <a16:creationId xmlns="" xmlns:a16="http://schemas.microsoft.com/office/drawing/2014/main" id="{00000000-0008-0000-0400-00007A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818" name="TextBox 1817">
          <a:extLst>
            <a:ext uri="{FF2B5EF4-FFF2-40B4-BE49-F238E27FC236}">
              <a16:creationId xmlns="" xmlns:a16="http://schemas.microsoft.com/office/drawing/2014/main" id="{00000000-0008-0000-0400-00007B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819" name="TextBox 1818">
          <a:extLst>
            <a:ext uri="{FF2B5EF4-FFF2-40B4-BE49-F238E27FC236}">
              <a16:creationId xmlns="" xmlns:a16="http://schemas.microsoft.com/office/drawing/2014/main" id="{00000000-0008-0000-0400-00007C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20" name="TextBox 1819">
          <a:extLst>
            <a:ext uri="{FF2B5EF4-FFF2-40B4-BE49-F238E27FC236}">
              <a16:creationId xmlns="" xmlns:a16="http://schemas.microsoft.com/office/drawing/2014/main" id="{00000000-0008-0000-0400-00007D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821" name="TextBox 1820">
          <a:extLst>
            <a:ext uri="{FF2B5EF4-FFF2-40B4-BE49-F238E27FC236}">
              <a16:creationId xmlns="" xmlns:a16="http://schemas.microsoft.com/office/drawing/2014/main" id="{00000000-0008-0000-0400-00007E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22" name="TextBox 1821">
          <a:extLst>
            <a:ext uri="{FF2B5EF4-FFF2-40B4-BE49-F238E27FC236}">
              <a16:creationId xmlns="" xmlns:a16="http://schemas.microsoft.com/office/drawing/2014/main" id="{00000000-0008-0000-0400-00007F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823" name="TextBox 1822">
          <a:extLst>
            <a:ext uri="{FF2B5EF4-FFF2-40B4-BE49-F238E27FC236}">
              <a16:creationId xmlns="" xmlns:a16="http://schemas.microsoft.com/office/drawing/2014/main" id="{00000000-0008-0000-0400-000080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24" name="TextBox 1823">
          <a:extLst>
            <a:ext uri="{FF2B5EF4-FFF2-40B4-BE49-F238E27FC236}">
              <a16:creationId xmlns="" xmlns:a16="http://schemas.microsoft.com/office/drawing/2014/main" id="{00000000-0008-0000-0400-000081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825" name="TextBox 1824">
          <a:extLst>
            <a:ext uri="{FF2B5EF4-FFF2-40B4-BE49-F238E27FC236}">
              <a16:creationId xmlns="" xmlns:a16="http://schemas.microsoft.com/office/drawing/2014/main" id="{00000000-0008-0000-0400-000082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826" name="TextBox 1825">
          <a:extLst>
            <a:ext uri="{FF2B5EF4-FFF2-40B4-BE49-F238E27FC236}">
              <a16:creationId xmlns="" xmlns:a16="http://schemas.microsoft.com/office/drawing/2014/main" id="{00000000-0008-0000-0400-000083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827" name="TextBox 1826">
          <a:extLst>
            <a:ext uri="{FF2B5EF4-FFF2-40B4-BE49-F238E27FC236}">
              <a16:creationId xmlns="" xmlns:a16="http://schemas.microsoft.com/office/drawing/2014/main" id="{00000000-0008-0000-0400-000084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28" name="TextBox 1827">
          <a:extLst>
            <a:ext uri="{FF2B5EF4-FFF2-40B4-BE49-F238E27FC236}">
              <a16:creationId xmlns="" xmlns:a16="http://schemas.microsoft.com/office/drawing/2014/main" id="{00000000-0008-0000-0400-000085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829" name="TextBox 1828">
          <a:extLst>
            <a:ext uri="{FF2B5EF4-FFF2-40B4-BE49-F238E27FC236}">
              <a16:creationId xmlns="" xmlns:a16="http://schemas.microsoft.com/office/drawing/2014/main" id="{00000000-0008-0000-0400-000086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30" name="TextBox 1829">
          <a:extLst>
            <a:ext uri="{FF2B5EF4-FFF2-40B4-BE49-F238E27FC236}">
              <a16:creationId xmlns="" xmlns:a16="http://schemas.microsoft.com/office/drawing/2014/main" id="{00000000-0008-0000-0400-000087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831" name="TextBox 1830">
          <a:extLst>
            <a:ext uri="{FF2B5EF4-FFF2-40B4-BE49-F238E27FC236}">
              <a16:creationId xmlns="" xmlns:a16="http://schemas.microsoft.com/office/drawing/2014/main" id="{00000000-0008-0000-0400-000088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32" name="TextBox 1831">
          <a:extLst>
            <a:ext uri="{FF2B5EF4-FFF2-40B4-BE49-F238E27FC236}">
              <a16:creationId xmlns="" xmlns:a16="http://schemas.microsoft.com/office/drawing/2014/main" id="{00000000-0008-0000-0400-000089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833" name="TextBox 1832">
          <a:extLst>
            <a:ext uri="{FF2B5EF4-FFF2-40B4-BE49-F238E27FC236}">
              <a16:creationId xmlns="" xmlns:a16="http://schemas.microsoft.com/office/drawing/2014/main" id="{00000000-0008-0000-0400-00008A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834" name="TextBox 1833">
          <a:extLst>
            <a:ext uri="{FF2B5EF4-FFF2-40B4-BE49-F238E27FC236}">
              <a16:creationId xmlns="" xmlns:a16="http://schemas.microsoft.com/office/drawing/2014/main" id="{00000000-0008-0000-0400-00008B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835" name="TextBox 1834">
          <a:extLst>
            <a:ext uri="{FF2B5EF4-FFF2-40B4-BE49-F238E27FC236}">
              <a16:creationId xmlns="" xmlns:a16="http://schemas.microsoft.com/office/drawing/2014/main" id="{00000000-0008-0000-0400-00008C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36" name="TextBox 1835">
          <a:extLst>
            <a:ext uri="{FF2B5EF4-FFF2-40B4-BE49-F238E27FC236}">
              <a16:creationId xmlns="" xmlns:a16="http://schemas.microsoft.com/office/drawing/2014/main" id="{00000000-0008-0000-0400-00008D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837" name="TextBox 1836">
          <a:extLst>
            <a:ext uri="{FF2B5EF4-FFF2-40B4-BE49-F238E27FC236}">
              <a16:creationId xmlns="" xmlns:a16="http://schemas.microsoft.com/office/drawing/2014/main" id="{00000000-0008-0000-0400-00008E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38" name="TextBox 1837">
          <a:extLst>
            <a:ext uri="{FF2B5EF4-FFF2-40B4-BE49-F238E27FC236}">
              <a16:creationId xmlns="" xmlns:a16="http://schemas.microsoft.com/office/drawing/2014/main" id="{00000000-0008-0000-0400-00008F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839" name="TextBox 1838">
          <a:extLst>
            <a:ext uri="{FF2B5EF4-FFF2-40B4-BE49-F238E27FC236}">
              <a16:creationId xmlns="" xmlns:a16="http://schemas.microsoft.com/office/drawing/2014/main" id="{00000000-0008-0000-0400-000090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40" name="TextBox 1839">
          <a:extLst>
            <a:ext uri="{FF2B5EF4-FFF2-40B4-BE49-F238E27FC236}">
              <a16:creationId xmlns="" xmlns:a16="http://schemas.microsoft.com/office/drawing/2014/main" id="{00000000-0008-0000-0400-000091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841" name="TextBox 1840">
          <a:extLst>
            <a:ext uri="{FF2B5EF4-FFF2-40B4-BE49-F238E27FC236}">
              <a16:creationId xmlns="" xmlns:a16="http://schemas.microsoft.com/office/drawing/2014/main" id="{00000000-0008-0000-0400-000092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842" name="TextBox 1841">
          <a:extLst>
            <a:ext uri="{FF2B5EF4-FFF2-40B4-BE49-F238E27FC236}">
              <a16:creationId xmlns="" xmlns:a16="http://schemas.microsoft.com/office/drawing/2014/main" id="{00000000-0008-0000-0400-000093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843" name="TextBox 1842">
          <a:extLst>
            <a:ext uri="{FF2B5EF4-FFF2-40B4-BE49-F238E27FC236}">
              <a16:creationId xmlns="" xmlns:a16="http://schemas.microsoft.com/office/drawing/2014/main" id="{00000000-0008-0000-0400-000094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44" name="TextBox 1843">
          <a:extLst>
            <a:ext uri="{FF2B5EF4-FFF2-40B4-BE49-F238E27FC236}">
              <a16:creationId xmlns="" xmlns:a16="http://schemas.microsoft.com/office/drawing/2014/main" id="{00000000-0008-0000-0400-000095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845" name="TextBox 1844">
          <a:extLst>
            <a:ext uri="{FF2B5EF4-FFF2-40B4-BE49-F238E27FC236}">
              <a16:creationId xmlns="" xmlns:a16="http://schemas.microsoft.com/office/drawing/2014/main" id="{00000000-0008-0000-0400-000096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46" name="TextBox 1845">
          <a:extLst>
            <a:ext uri="{FF2B5EF4-FFF2-40B4-BE49-F238E27FC236}">
              <a16:creationId xmlns="" xmlns:a16="http://schemas.microsoft.com/office/drawing/2014/main" id="{00000000-0008-0000-0400-000097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847" name="TextBox 1846">
          <a:extLst>
            <a:ext uri="{FF2B5EF4-FFF2-40B4-BE49-F238E27FC236}">
              <a16:creationId xmlns="" xmlns:a16="http://schemas.microsoft.com/office/drawing/2014/main" id="{00000000-0008-0000-0400-000098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48" name="TextBox 1847">
          <a:extLst>
            <a:ext uri="{FF2B5EF4-FFF2-40B4-BE49-F238E27FC236}">
              <a16:creationId xmlns="" xmlns:a16="http://schemas.microsoft.com/office/drawing/2014/main" id="{00000000-0008-0000-0400-000099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849" name="TextBox 1848">
          <a:extLst>
            <a:ext uri="{FF2B5EF4-FFF2-40B4-BE49-F238E27FC236}">
              <a16:creationId xmlns="" xmlns:a16="http://schemas.microsoft.com/office/drawing/2014/main" id="{00000000-0008-0000-0400-00009A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850" name="TextBox 1849">
          <a:extLst>
            <a:ext uri="{FF2B5EF4-FFF2-40B4-BE49-F238E27FC236}">
              <a16:creationId xmlns="" xmlns:a16="http://schemas.microsoft.com/office/drawing/2014/main" id="{00000000-0008-0000-0400-00009B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851" name="TextBox 1850">
          <a:extLst>
            <a:ext uri="{FF2B5EF4-FFF2-40B4-BE49-F238E27FC236}">
              <a16:creationId xmlns="" xmlns:a16="http://schemas.microsoft.com/office/drawing/2014/main" id="{00000000-0008-0000-0400-00009C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52" name="TextBox 1851">
          <a:extLst>
            <a:ext uri="{FF2B5EF4-FFF2-40B4-BE49-F238E27FC236}">
              <a16:creationId xmlns="" xmlns:a16="http://schemas.microsoft.com/office/drawing/2014/main" id="{00000000-0008-0000-0400-00009D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853" name="TextBox 1852">
          <a:extLst>
            <a:ext uri="{FF2B5EF4-FFF2-40B4-BE49-F238E27FC236}">
              <a16:creationId xmlns="" xmlns:a16="http://schemas.microsoft.com/office/drawing/2014/main" id="{00000000-0008-0000-0400-00009E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54" name="TextBox 1853">
          <a:extLst>
            <a:ext uri="{FF2B5EF4-FFF2-40B4-BE49-F238E27FC236}">
              <a16:creationId xmlns="" xmlns:a16="http://schemas.microsoft.com/office/drawing/2014/main" id="{00000000-0008-0000-0400-00009F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855" name="TextBox 1854">
          <a:extLst>
            <a:ext uri="{FF2B5EF4-FFF2-40B4-BE49-F238E27FC236}">
              <a16:creationId xmlns="" xmlns:a16="http://schemas.microsoft.com/office/drawing/2014/main" id="{00000000-0008-0000-0400-0000A0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56" name="TextBox 1855">
          <a:extLst>
            <a:ext uri="{FF2B5EF4-FFF2-40B4-BE49-F238E27FC236}">
              <a16:creationId xmlns="" xmlns:a16="http://schemas.microsoft.com/office/drawing/2014/main" id="{00000000-0008-0000-0400-0000A1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857" name="TextBox 1856">
          <a:extLst>
            <a:ext uri="{FF2B5EF4-FFF2-40B4-BE49-F238E27FC236}">
              <a16:creationId xmlns="" xmlns:a16="http://schemas.microsoft.com/office/drawing/2014/main" id="{00000000-0008-0000-0400-0000A2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858" name="TextBox 1857">
          <a:extLst>
            <a:ext uri="{FF2B5EF4-FFF2-40B4-BE49-F238E27FC236}">
              <a16:creationId xmlns="" xmlns:a16="http://schemas.microsoft.com/office/drawing/2014/main" id="{00000000-0008-0000-0400-0000A3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859" name="TextBox 1858">
          <a:extLst>
            <a:ext uri="{FF2B5EF4-FFF2-40B4-BE49-F238E27FC236}">
              <a16:creationId xmlns="" xmlns:a16="http://schemas.microsoft.com/office/drawing/2014/main" id="{00000000-0008-0000-0400-0000A4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60" name="TextBox 1859">
          <a:extLst>
            <a:ext uri="{FF2B5EF4-FFF2-40B4-BE49-F238E27FC236}">
              <a16:creationId xmlns="" xmlns:a16="http://schemas.microsoft.com/office/drawing/2014/main" id="{00000000-0008-0000-0400-0000A5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861" name="TextBox 1860">
          <a:extLst>
            <a:ext uri="{FF2B5EF4-FFF2-40B4-BE49-F238E27FC236}">
              <a16:creationId xmlns="" xmlns:a16="http://schemas.microsoft.com/office/drawing/2014/main" id="{00000000-0008-0000-0400-0000A6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62" name="TextBox 1861">
          <a:extLst>
            <a:ext uri="{FF2B5EF4-FFF2-40B4-BE49-F238E27FC236}">
              <a16:creationId xmlns="" xmlns:a16="http://schemas.microsoft.com/office/drawing/2014/main" id="{00000000-0008-0000-0400-0000A7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863" name="TextBox 1862">
          <a:extLst>
            <a:ext uri="{FF2B5EF4-FFF2-40B4-BE49-F238E27FC236}">
              <a16:creationId xmlns="" xmlns:a16="http://schemas.microsoft.com/office/drawing/2014/main" id="{00000000-0008-0000-0400-0000A8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64" name="TextBox 1863">
          <a:extLst>
            <a:ext uri="{FF2B5EF4-FFF2-40B4-BE49-F238E27FC236}">
              <a16:creationId xmlns="" xmlns:a16="http://schemas.microsoft.com/office/drawing/2014/main" id="{00000000-0008-0000-0400-0000A9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865" name="TextBox 1864">
          <a:extLst>
            <a:ext uri="{FF2B5EF4-FFF2-40B4-BE49-F238E27FC236}">
              <a16:creationId xmlns="" xmlns:a16="http://schemas.microsoft.com/office/drawing/2014/main" id="{00000000-0008-0000-0400-0000AA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866" name="TextBox 1865">
          <a:extLst>
            <a:ext uri="{FF2B5EF4-FFF2-40B4-BE49-F238E27FC236}">
              <a16:creationId xmlns="" xmlns:a16="http://schemas.microsoft.com/office/drawing/2014/main" id="{00000000-0008-0000-0400-0000AB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867" name="TextBox 1866">
          <a:extLst>
            <a:ext uri="{FF2B5EF4-FFF2-40B4-BE49-F238E27FC236}">
              <a16:creationId xmlns="" xmlns:a16="http://schemas.microsoft.com/office/drawing/2014/main" id="{00000000-0008-0000-0400-0000AC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68" name="TextBox 1867">
          <a:extLst>
            <a:ext uri="{FF2B5EF4-FFF2-40B4-BE49-F238E27FC236}">
              <a16:creationId xmlns="" xmlns:a16="http://schemas.microsoft.com/office/drawing/2014/main" id="{00000000-0008-0000-0400-0000AD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869" name="TextBox 1868">
          <a:extLst>
            <a:ext uri="{FF2B5EF4-FFF2-40B4-BE49-F238E27FC236}">
              <a16:creationId xmlns="" xmlns:a16="http://schemas.microsoft.com/office/drawing/2014/main" id="{00000000-0008-0000-0400-0000AE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70" name="TextBox 1869">
          <a:extLst>
            <a:ext uri="{FF2B5EF4-FFF2-40B4-BE49-F238E27FC236}">
              <a16:creationId xmlns="" xmlns:a16="http://schemas.microsoft.com/office/drawing/2014/main" id="{00000000-0008-0000-0400-0000AF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871" name="TextBox 1870">
          <a:extLst>
            <a:ext uri="{FF2B5EF4-FFF2-40B4-BE49-F238E27FC236}">
              <a16:creationId xmlns="" xmlns:a16="http://schemas.microsoft.com/office/drawing/2014/main" id="{00000000-0008-0000-0400-0000B0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72" name="TextBox 1871">
          <a:extLst>
            <a:ext uri="{FF2B5EF4-FFF2-40B4-BE49-F238E27FC236}">
              <a16:creationId xmlns="" xmlns:a16="http://schemas.microsoft.com/office/drawing/2014/main" id="{00000000-0008-0000-0400-0000B1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873" name="TextBox 1872">
          <a:extLst>
            <a:ext uri="{FF2B5EF4-FFF2-40B4-BE49-F238E27FC236}">
              <a16:creationId xmlns="" xmlns:a16="http://schemas.microsoft.com/office/drawing/2014/main" id="{00000000-0008-0000-0400-0000B2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874" name="TextBox 1873">
          <a:extLst>
            <a:ext uri="{FF2B5EF4-FFF2-40B4-BE49-F238E27FC236}">
              <a16:creationId xmlns="" xmlns:a16="http://schemas.microsoft.com/office/drawing/2014/main" id="{00000000-0008-0000-0400-0000B3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875" name="TextBox 1874">
          <a:extLst>
            <a:ext uri="{FF2B5EF4-FFF2-40B4-BE49-F238E27FC236}">
              <a16:creationId xmlns="" xmlns:a16="http://schemas.microsoft.com/office/drawing/2014/main" id="{00000000-0008-0000-0400-0000B4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76" name="TextBox 1875">
          <a:extLst>
            <a:ext uri="{FF2B5EF4-FFF2-40B4-BE49-F238E27FC236}">
              <a16:creationId xmlns="" xmlns:a16="http://schemas.microsoft.com/office/drawing/2014/main" id="{00000000-0008-0000-0400-0000B5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877" name="TextBox 1876">
          <a:extLst>
            <a:ext uri="{FF2B5EF4-FFF2-40B4-BE49-F238E27FC236}">
              <a16:creationId xmlns="" xmlns:a16="http://schemas.microsoft.com/office/drawing/2014/main" id="{00000000-0008-0000-0400-0000B6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78" name="TextBox 1877">
          <a:extLst>
            <a:ext uri="{FF2B5EF4-FFF2-40B4-BE49-F238E27FC236}">
              <a16:creationId xmlns="" xmlns:a16="http://schemas.microsoft.com/office/drawing/2014/main" id="{00000000-0008-0000-0400-0000B7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879" name="TextBox 1878">
          <a:extLst>
            <a:ext uri="{FF2B5EF4-FFF2-40B4-BE49-F238E27FC236}">
              <a16:creationId xmlns="" xmlns:a16="http://schemas.microsoft.com/office/drawing/2014/main" id="{00000000-0008-0000-0400-0000B8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80" name="TextBox 1879">
          <a:extLst>
            <a:ext uri="{FF2B5EF4-FFF2-40B4-BE49-F238E27FC236}">
              <a16:creationId xmlns="" xmlns:a16="http://schemas.microsoft.com/office/drawing/2014/main" id="{00000000-0008-0000-0400-0000B9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881" name="TextBox 1880">
          <a:extLst>
            <a:ext uri="{FF2B5EF4-FFF2-40B4-BE49-F238E27FC236}">
              <a16:creationId xmlns="" xmlns:a16="http://schemas.microsoft.com/office/drawing/2014/main" id="{00000000-0008-0000-0400-0000BA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882" name="TextBox 1881">
          <a:extLst>
            <a:ext uri="{FF2B5EF4-FFF2-40B4-BE49-F238E27FC236}">
              <a16:creationId xmlns="" xmlns:a16="http://schemas.microsoft.com/office/drawing/2014/main" id="{00000000-0008-0000-0400-0000BB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883" name="TextBox 1882">
          <a:extLst>
            <a:ext uri="{FF2B5EF4-FFF2-40B4-BE49-F238E27FC236}">
              <a16:creationId xmlns="" xmlns:a16="http://schemas.microsoft.com/office/drawing/2014/main" id="{00000000-0008-0000-0400-0000BC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84" name="TextBox 1883">
          <a:extLst>
            <a:ext uri="{FF2B5EF4-FFF2-40B4-BE49-F238E27FC236}">
              <a16:creationId xmlns="" xmlns:a16="http://schemas.microsoft.com/office/drawing/2014/main" id="{00000000-0008-0000-0400-0000BD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885" name="TextBox 1884">
          <a:extLst>
            <a:ext uri="{FF2B5EF4-FFF2-40B4-BE49-F238E27FC236}">
              <a16:creationId xmlns="" xmlns:a16="http://schemas.microsoft.com/office/drawing/2014/main" id="{00000000-0008-0000-0400-0000BE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86" name="TextBox 1885">
          <a:extLst>
            <a:ext uri="{FF2B5EF4-FFF2-40B4-BE49-F238E27FC236}">
              <a16:creationId xmlns="" xmlns:a16="http://schemas.microsoft.com/office/drawing/2014/main" id="{00000000-0008-0000-0400-0000BF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887" name="TextBox 1886">
          <a:extLst>
            <a:ext uri="{FF2B5EF4-FFF2-40B4-BE49-F238E27FC236}">
              <a16:creationId xmlns="" xmlns:a16="http://schemas.microsoft.com/office/drawing/2014/main" id="{00000000-0008-0000-0400-0000C0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88" name="TextBox 1887">
          <a:extLst>
            <a:ext uri="{FF2B5EF4-FFF2-40B4-BE49-F238E27FC236}">
              <a16:creationId xmlns="" xmlns:a16="http://schemas.microsoft.com/office/drawing/2014/main" id="{00000000-0008-0000-0400-0000C1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889" name="TextBox 1888">
          <a:extLst>
            <a:ext uri="{FF2B5EF4-FFF2-40B4-BE49-F238E27FC236}">
              <a16:creationId xmlns="" xmlns:a16="http://schemas.microsoft.com/office/drawing/2014/main" id="{00000000-0008-0000-0400-0000C2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890" name="TextBox 1889">
          <a:extLst>
            <a:ext uri="{FF2B5EF4-FFF2-40B4-BE49-F238E27FC236}">
              <a16:creationId xmlns="" xmlns:a16="http://schemas.microsoft.com/office/drawing/2014/main" id="{00000000-0008-0000-0400-0000C3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891" name="TextBox 1890">
          <a:extLst>
            <a:ext uri="{FF2B5EF4-FFF2-40B4-BE49-F238E27FC236}">
              <a16:creationId xmlns="" xmlns:a16="http://schemas.microsoft.com/office/drawing/2014/main" id="{00000000-0008-0000-0400-0000C4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92" name="TextBox 1891">
          <a:extLst>
            <a:ext uri="{FF2B5EF4-FFF2-40B4-BE49-F238E27FC236}">
              <a16:creationId xmlns="" xmlns:a16="http://schemas.microsoft.com/office/drawing/2014/main" id="{00000000-0008-0000-0400-0000C5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893" name="TextBox 1892">
          <a:extLst>
            <a:ext uri="{FF2B5EF4-FFF2-40B4-BE49-F238E27FC236}">
              <a16:creationId xmlns="" xmlns:a16="http://schemas.microsoft.com/office/drawing/2014/main" id="{00000000-0008-0000-0400-0000C6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94" name="TextBox 1893">
          <a:extLst>
            <a:ext uri="{FF2B5EF4-FFF2-40B4-BE49-F238E27FC236}">
              <a16:creationId xmlns="" xmlns:a16="http://schemas.microsoft.com/office/drawing/2014/main" id="{00000000-0008-0000-0400-0000C7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895" name="TextBox 1894">
          <a:extLst>
            <a:ext uri="{FF2B5EF4-FFF2-40B4-BE49-F238E27FC236}">
              <a16:creationId xmlns="" xmlns:a16="http://schemas.microsoft.com/office/drawing/2014/main" id="{00000000-0008-0000-0400-0000C8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896" name="TextBox 1895">
          <a:extLst>
            <a:ext uri="{FF2B5EF4-FFF2-40B4-BE49-F238E27FC236}">
              <a16:creationId xmlns="" xmlns:a16="http://schemas.microsoft.com/office/drawing/2014/main" id="{00000000-0008-0000-0400-0000C9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897" name="TextBox 1896">
          <a:extLst>
            <a:ext uri="{FF2B5EF4-FFF2-40B4-BE49-F238E27FC236}">
              <a16:creationId xmlns="" xmlns:a16="http://schemas.microsoft.com/office/drawing/2014/main" id="{00000000-0008-0000-0400-0000CA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898" name="TextBox 1897">
          <a:extLst>
            <a:ext uri="{FF2B5EF4-FFF2-40B4-BE49-F238E27FC236}">
              <a16:creationId xmlns="" xmlns:a16="http://schemas.microsoft.com/office/drawing/2014/main" id="{00000000-0008-0000-0400-0000CB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899" name="TextBox 1898">
          <a:extLst>
            <a:ext uri="{FF2B5EF4-FFF2-40B4-BE49-F238E27FC236}">
              <a16:creationId xmlns="" xmlns:a16="http://schemas.microsoft.com/office/drawing/2014/main" id="{00000000-0008-0000-0400-0000CC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00" name="TextBox 1899">
          <a:extLst>
            <a:ext uri="{FF2B5EF4-FFF2-40B4-BE49-F238E27FC236}">
              <a16:creationId xmlns="" xmlns:a16="http://schemas.microsoft.com/office/drawing/2014/main" id="{00000000-0008-0000-0400-0000CD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901" name="TextBox 1900">
          <a:extLst>
            <a:ext uri="{FF2B5EF4-FFF2-40B4-BE49-F238E27FC236}">
              <a16:creationId xmlns="" xmlns:a16="http://schemas.microsoft.com/office/drawing/2014/main" id="{00000000-0008-0000-0400-0000CE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02" name="TextBox 1901">
          <a:extLst>
            <a:ext uri="{FF2B5EF4-FFF2-40B4-BE49-F238E27FC236}">
              <a16:creationId xmlns="" xmlns:a16="http://schemas.microsoft.com/office/drawing/2014/main" id="{00000000-0008-0000-0400-0000CF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903" name="TextBox 1902">
          <a:extLst>
            <a:ext uri="{FF2B5EF4-FFF2-40B4-BE49-F238E27FC236}">
              <a16:creationId xmlns="" xmlns:a16="http://schemas.microsoft.com/office/drawing/2014/main" id="{00000000-0008-0000-0400-0000D0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04" name="TextBox 1903">
          <a:extLst>
            <a:ext uri="{FF2B5EF4-FFF2-40B4-BE49-F238E27FC236}">
              <a16:creationId xmlns="" xmlns:a16="http://schemas.microsoft.com/office/drawing/2014/main" id="{00000000-0008-0000-0400-0000D1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905" name="TextBox 1904">
          <a:extLst>
            <a:ext uri="{FF2B5EF4-FFF2-40B4-BE49-F238E27FC236}">
              <a16:creationId xmlns="" xmlns:a16="http://schemas.microsoft.com/office/drawing/2014/main" id="{00000000-0008-0000-0400-0000D2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906" name="TextBox 1905">
          <a:extLst>
            <a:ext uri="{FF2B5EF4-FFF2-40B4-BE49-F238E27FC236}">
              <a16:creationId xmlns="" xmlns:a16="http://schemas.microsoft.com/office/drawing/2014/main" id="{00000000-0008-0000-0400-0000D3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907" name="TextBox 1906">
          <a:extLst>
            <a:ext uri="{FF2B5EF4-FFF2-40B4-BE49-F238E27FC236}">
              <a16:creationId xmlns="" xmlns:a16="http://schemas.microsoft.com/office/drawing/2014/main" id="{00000000-0008-0000-0400-0000D4060000}"/>
            </a:ext>
          </a:extLst>
        </xdr:cNvPr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08" name="TextBox 1907">
          <a:extLst>
            <a:ext uri="{FF2B5EF4-FFF2-40B4-BE49-F238E27FC236}">
              <a16:creationId xmlns="" xmlns:a16="http://schemas.microsoft.com/office/drawing/2014/main" id="{00000000-0008-0000-0400-0000D5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909" name="TextBox 1908">
          <a:extLst>
            <a:ext uri="{FF2B5EF4-FFF2-40B4-BE49-F238E27FC236}">
              <a16:creationId xmlns="" xmlns:a16="http://schemas.microsoft.com/office/drawing/2014/main" id="{00000000-0008-0000-0400-0000D6060000}"/>
            </a:ext>
          </a:extLst>
        </xdr:cNvPr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10" name="TextBox 1909">
          <a:extLst>
            <a:ext uri="{FF2B5EF4-FFF2-40B4-BE49-F238E27FC236}">
              <a16:creationId xmlns="" xmlns:a16="http://schemas.microsoft.com/office/drawing/2014/main" id="{00000000-0008-0000-0400-0000D7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911" name="TextBox 1910">
          <a:extLst>
            <a:ext uri="{FF2B5EF4-FFF2-40B4-BE49-F238E27FC236}">
              <a16:creationId xmlns="" xmlns:a16="http://schemas.microsoft.com/office/drawing/2014/main" id="{00000000-0008-0000-0400-0000D8060000}"/>
            </a:ext>
          </a:extLst>
        </xdr:cNvPr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12" name="TextBox 1911">
          <a:extLst>
            <a:ext uri="{FF2B5EF4-FFF2-40B4-BE49-F238E27FC236}">
              <a16:creationId xmlns="" xmlns:a16="http://schemas.microsoft.com/office/drawing/2014/main" id="{00000000-0008-0000-0400-0000D9060000}"/>
            </a:ext>
          </a:extLst>
        </xdr:cNvPr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913" name="TextBox 1912">
          <a:extLst>
            <a:ext uri="{FF2B5EF4-FFF2-40B4-BE49-F238E27FC236}">
              <a16:creationId xmlns="" xmlns:a16="http://schemas.microsoft.com/office/drawing/2014/main" id="{00000000-0008-0000-0400-0000DA060000}"/>
            </a:ext>
          </a:extLst>
        </xdr:cNvPr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914" name="TextBox 1913">
          <a:extLst>
            <a:ext uri="{FF2B5EF4-FFF2-40B4-BE49-F238E27FC236}">
              <a16:creationId xmlns="" xmlns:a16="http://schemas.microsoft.com/office/drawing/2014/main" id="{00000000-0008-0000-0400-0000DB060000}"/>
            </a:ext>
          </a:extLst>
        </xdr:cNvPr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55111"/>
    <xdr:sp macro="" textlink="">
      <xdr:nvSpPr>
        <xdr:cNvPr id="1915" name="TextBox 1914">
          <a:extLst>
            <a:ext uri="{FF2B5EF4-FFF2-40B4-BE49-F238E27FC236}">
              <a16:creationId xmlns="" xmlns:a16="http://schemas.microsoft.com/office/drawing/2014/main" id="{00000000-0008-0000-0400-0000DC060000}"/>
            </a:ext>
          </a:extLst>
        </xdr:cNvPr>
        <xdr:cNvSpPr txBox="1"/>
      </xdr:nvSpPr>
      <xdr:spPr>
        <a:xfrm>
          <a:off x="1888191" y="60674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55111"/>
    <xdr:sp macro="" textlink="">
      <xdr:nvSpPr>
        <xdr:cNvPr id="1916" name="TextBox 1915">
          <a:extLst>
            <a:ext uri="{FF2B5EF4-FFF2-40B4-BE49-F238E27FC236}">
              <a16:creationId xmlns="" xmlns:a16="http://schemas.microsoft.com/office/drawing/2014/main" id="{00000000-0008-0000-0400-0000DD060000}"/>
            </a:ext>
          </a:extLst>
        </xdr:cNvPr>
        <xdr:cNvSpPr txBox="1"/>
      </xdr:nvSpPr>
      <xdr:spPr>
        <a:xfrm>
          <a:off x="1765487" y="60674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55111"/>
    <xdr:sp macro="" textlink="">
      <xdr:nvSpPr>
        <xdr:cNvPr id="1917" name="TextBox 1916">
          <a:extLst>
            <a:ext uri="{FF2B5EF4-FFF2-40B4-BE49-F238E27FC236}">
              <a16:creationId xmlns="" xmlns:a16="http://schemas.microsoft.com/office/drawing/2014/main" id="{00000000-0008-0000-0400-0000DE060000}"/>
            </a:ext>
          </a:extLst>
        </xdr:cNvPr>
        <xdr:cNvSpPr txBox="1"/>
      </xdr:nvSpPr>
      <xdr:spPr>
        <a:xfrm>
          <a:off x="1765487" y="60674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55111"/>
    <xdr:sp macro="" textlink="">
      <xdr:nvSpPr>
        <xdr:cNvPr id="1918" name="TextBox 1917">
          <a:extLst>
            <a:ext uri="{FF2B5EF4-FFF2-40B4-BE49-F238E27FC236}">
              <a16:creationId xmlns="" xmlns:a16="http://schemas.microsoft.com/office/drawing/2014/main" id="{00000000-0008-0000-0400-0000DF060000}"/>
            </a:ext>
          </a:extLst>
        </xdr:cNvPr>
        <xdr:cNvSpPr txBox="1"/>
      </xdr:nvSpPr>
      <xdr:spPr>
        <a:xfrm>
          <a:off x="1888191" y="60674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919" name="TextBox 1918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20" name="TextBox 1919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921" name="TextBox 1920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22" name="TextBox 1921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923" name="TextBox 1922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24" name="TextBox 1923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925" name="TextBox 1924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926" name="TextBox 1925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927" name="TextBox 1926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928" name="TextBox 1927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929" name="TextBox 1928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30" name="TextBox 1929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931" name="TextBox 1930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32" name="TextBox 1931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933" name="TextBox 1932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34" name="TextBox 1933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935" name="TextBox 1934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936" name="TextBox 1935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937" name="TextBox 1936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38" name="TextBox 1937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939" name="TextBox 1938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40" name="TextBox 1939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941" name="TextBox 1940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42" name="TextBox 1941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943" name="TextBox 1942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944" name="TextBox 1943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945" name="TextBox 1944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46" name="TextBox 1945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947" name="TextBox 1946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48" name="TextBox 1947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949" name="TextBox 1948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50" name="TextBox 1949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951" name="TextBox 1950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952" name="TextBox 1951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953" name="TextBox 1952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954" name="TextBox 1953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955" name="TextBox 1954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956" name="TextBox 1955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1957" name="TextBox 1956"/>
        <xdr:cNvSpPr txBox="1"/>
      </xdr:nvSpPr>
      <xdr:spPr>
        <a:xfrm>
          <a:off x="1888191" y="60674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958" name="TextBox 1957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59" name="TextBox 1958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960" name="TextBox 1959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61" name="TextBox 1960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962" name="TextBox 1961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63" name="TextBox 1962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964" name="TextBox 1963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965" name="TextBox 1964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966" name="TextBox 1965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67" name="TextBox 1966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968" name="TextBox 1967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69" name="TextBox 1968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970" name="TextBox 1969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71" name="TextBox 1970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972" name="TextBox 1971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973" name="TextBox 1972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974" name="TextBox 1973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75" name="TextBox 1974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976" name="TextBox 1975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77" name="TextBox 1976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978" name="TextBox 1977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79" name="TextBox 1978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980" name="TextBox 1979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981" name="TextBox 1980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982" name="TextBox 1981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83" name="TextBox 1982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984" name="TextBox 1983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85" name="TextBox 1984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986" name="TextBox 1985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87" name="TextBox 1986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988" name="TextBox 1987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989" name="TextBox 1988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990" name="TextBox 1989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91" name="TextBox 1990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1992" name="TextBox 1991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93" name="TextBox 1992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1994" name="TextBox 1993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95" name="TextBox 1994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1996" name="TextBox 1995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1997" name="TextBox 1996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1998" name="TextBox 1997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1999" name="TextBox 1998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000" name="TextBox 1999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01" name="TextBox 2000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002" name="TextBox 2001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03" name="TextBox 2002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004" name="TextBox 2003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005" name="TextBox 2004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006" name="TextBox 2005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07" name="TextBox 2006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008" name="TextBox 2007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09" name="TextBox 2008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010" name="TextBox 2009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11" name="TextBox 2010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012" name="TextBox 2011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013" name="TextBox 2012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014" name="TextBox 2013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15" name="TextBox 2014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016" name="TextBox 2015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17" name="TextBox 2016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018" name="TextBox 2017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19" name="TextBox 2018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020" name="TextBox 2019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021" name="TextBox 2020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022" name="TextBox 2021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23" name="TextBox 2022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024" name="TextBox 2023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25" name="TextBox 2024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026" name="TextBox 2025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27" name="TextBox 2026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028" name="TextBox 2027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029" name="TextBox 2028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030" name="TextBox 2029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31" name="TextBox 2030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032" name="TextBox 2031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33" name="TextBox 2032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034" name="TextBox 2033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35" name="TextBox 2034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036" name="TextBox 2035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037" name="TextBox 2036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038" name="TextBox 2037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39" name="TextBox 2038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040" name="TextBox 2039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41" name="TextBox 2040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042" name="TextBox 2041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43" name="TextBox 2042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044" name="TextBox 2043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045" name="TextBox 2044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046" name="TextBox 2045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47" name="TextBox 2046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048" name="TextBox 2047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49" name="TextBox 2048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050" name="TextBox 2049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51" name="TextBox 2050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052" name="TextBox 2051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053" name="TextBox 2052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054" name="TextBox 2053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55" name="TextBox 2054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056" name="TextBox 2055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57" name="TextBox 2056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058" name="TextBox 2057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59" name="TextBox 2058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060" name="TextBox 2059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061" name="TextBox 2060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062" name="TextBox 2061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63" name="TextBox 2062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064" name="TextBox 2063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65" name="TextBox 2064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066" name="TextBox 2065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67" name="TextBox 2066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068" name="TextBox 2067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069" name="TextBox 2068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070" name="TextBox 2069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71" name="TextBox 2070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072" name="TextBox 2071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73" name="TextBox 2072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074" name="TextBox 2073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75" name="TextBox 2074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076" name="TextBox 2075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077" name="TextBox 2076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078" name="TextBox 2077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79" name="TextBox 2078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080" name="TextBox 2079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81" name="TextBox 2080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082" name="TextBox 2081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83" name="TextBox 2082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084" name="TextBox 2083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085" name="TextBox 2084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086" name="TextBox 2085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87" name="TextBox 2086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088" name="TextBox 2087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89" name="TextBox 2088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090" name="TextBox 2089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91" name="TextBox 2090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092" name="TextBox 2091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093" name="TextBox 2092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094" name="TextBox 2093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95" name="TextBox 2094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096" name="TextBox 2095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97" name="TextBox 2096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098" name="TextBox 2097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099" name="TextBox 2098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101" name="TextBox 2100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102" name="TextBox 2101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03" name="TextBox 2102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104" name="TextBox 2103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05" name="TextBox 2104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106" name="TextBox 2105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07" name="TextBox 2106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108" name="TextBox 2107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109" name="TextBox 2108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110" name="TextBox 2109"/>
        <xdr:cNvSpPr txBox="1"/>
      </xdr:nvSpPr>
      <xdr:spPr>
        <a:xfrm>
          <a:off x="1803587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11" name="TextBox 2110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112" name="TextBox 2111"/>
        <xdr:cNvSpPr txBox="1"/>
      </xdr:nvSpPr>
      <xdr:spPr>
        <a:xfrm>
          <a:off x="1775012" y="6067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13" name="TextBox 2112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114" name="TextBox 2113"/>
        <xdr:cNvSpPr txBox="1"/>
      </xdr:nvSpPr>
      <xdr:spPr>
        <a:xfrm>
          <a:off x="1765487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15" name="TextBox 2114"/>
        <xdr:cNvSpPr txBox="1"/>
      </xdr:nvSpPr>
      <xdr:spPr>
        <a:xfrm>
          <a:off x="1888191" y="6067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116" name="TextBox 2115"/>
        <xdr:cNvSpPr txBox="1"/>
      </xdr:nvSpPr>
      <xdr:spPr>
        <a:xfrm>
          <a:off x="1765487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117" name="TextBox 2116"/>
        <xdr:cNvSpPr txBox="1"/>
      </xdr:nvSpPr>
      <xdr:spPr>
        <a:xfrm>
          <a:off x="1888191" y="6067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118" name="TextBox 2117"/>
        <xdr:cNvSpPr txBox="1"/>
      </xdr:nvSpPr>
      <xdr:spPr>
        <a:xfrm>
          <a:off x="1803587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19" name="TextBox 2118"/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120" name="TextBox 2119"/>
        <xdr:cNvSpPr txBox="1"/>
      </xdr:nvSpPr>
      <xdr:spPr>
        <a:xfrm>
          <a:off x="1775012" y="2124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21" name="TextBox 2120"/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122" name="TextBox 2121"/>
        <xdr:cNvSpPr txBox="1"/>
      </xdr:nvSpPr>
      <xdr:spPr>
        <a:xfrm>
          <a:off x="1765487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23" name="TextBox 2122"/>
        <xdr:cNvSpPr txBox="1"/>
      </xdr:nvSpPr>
      <xdr:spPr>
        <a:xfrm>
          <a:off x="1888191" y="2124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124" name="TextBox 2123"/>
        <xdr:cNvSpPr txBox="1"/>
      </xdr:nvSpPr>
      <xdr:spPr>
        <a:xfrm>
          <a:off x="1765487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125" name="TextBox 2124"/>
        <xdr:cNvSpPr txBox="1"/>
      </xdr:nvSpPr>
      <xdr:spPr>
        <a:xfrm>
          <a:off x="1888191" y="2124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126" name="TextBox 2125">
          <a:extLst>
            <a:ext uri="{FF2B5EF4-FFF2-40B4-BE49-F238E27FC236}">
              <a16:creationId xmlns="" xmlns:a16="http://schemas.microsoft.com/office/drawing/2014/main" id="{00000000-0008-0000-0400-0000C5050000}"/>
            </a:ext>
          </a:extLst>
        </xdr:cNvPr>
        <xdr:cNvSpPr txBox="1"/>
      </xdr:nvSpPr>
      <xdr:spPr>
        <a:xfrm>
          <a:off x="1803587" y="2562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27" name="TextBox 2126">
          <a:extLst>
            <a:ext uri="{FF2B5EF4-FFF2-40B4-BE49-F238E27FC236}">
              <a16:creationId xmlns="" xmlns:a16="http://schemas.microsoft.com/office/drawing/2014/main" id="{00000000-0008-0000-0400-0000C6050000}"/>
            </a:ext>
          </a:extLst>
        </xdr:cNvPr>
        <xdr:cNvSpPr txBox="1"/>
      </xdr:nvSpPr>
      <xdr:spPr>
        <a:xfrm>
          <a:off x="1888191" y="2562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128" name="TextBox 2127">
          <a:extLst>
            <a:ext uri="{FF2B5EF4-FFF2-40B4-BE49-F238E27FC236}">
              <a16:creationId xmlns="" xmlns:a16="http://schemas.microsoft.com/office/drawing/2014/main" id="{00000000-0008-0000-0400-0000C7050000}"/>
            </a:ext>
          </a:extLst>
        </xdr:cNvPr>
        <xdr:cNvSpPr txBox="1"/>
      </xdr:nvSpPr>
      <xdr:spPr>
        <a:xfrm>
          <a:off x="1775012" y="2562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29" name="TextBox 2128">
          <a:extLst>
            <a:ext uri="{FF2B5EF4-FFF2-40B4-BE49-F238E27FC236}">
              <a16:creationId xmlns="" xmlns:a16="http://schemas.microsoft.com/office/drawing/2014/main" id="{00000000-0008-0000-0400-0000C8050000}"/>
            </a:ext>
          </a:extLst>
        </xdr:cNvPr>
        <xdr:cNvSpPr txBox="1"/>
      </xdr:nvSpPr>
      <xdr:spPr>
        <a:xfrm>
          <a:off x="1888191" y="2562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130" name="TextBox 2129">
          <a:extLst>
            <a:ext uri="{FF2B5EF4-FFF2-40B4-BE49-F238E27FC236}">
              <a16:creationId xmlns="" xmlns:a16="http://schemas.microsoft.com/office/drawing/2014/main" id="{00000000-0008-0000-0400-0000C9050000}"/>
            </a:ext>
          </a:extLst>
        </xdr:cNvPr>
        <xdr:cNvSpPr txBox="1"/>
      </xdr:nvSpPr>
      <xdr:spPr>
        <a:xfrm>
          <a:off x="1765487" y="2562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31" name="TextBox 2130">
          <a:extLst>
            <a:ext uri="{FF2B5EF4-FFF2-40B4-BE49-F238E27FC236}">
              <a16:creationId xmlns="" xmlns:a16="http://schemas.microsoft.com/office/drawing/2014/main" id="{00000000-0008-0000-0400-0000CA050000}"/>
            </a:ext>
          </a:extLst>
        </xdr:cNvPr>
        <xdr:cNvSpPr txBox="1"/>
      </xdr:nvSpPr>
      <xdr:spPr>
        <a:xfrm>
          <a:off x="1888191" y="2562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132" name="TextBox 2131">
          <a:extLst>
            <a:ext uri="{FF2B5EF4-FFF2-40B4-BE49-F238E27FC236}">
              <a16:creationId xmlns="" xmlns:a16="http://schemas.microsoft.com/office/drawing/2014/main" id="{00000000-0008-0000-0400-0000CB050000}"/>
            </a:ext>
          </a:extLst>
        </xdr:cNvPr>
        <xdr:cNvSpPr txBox="1"/>
      </xdr:nvSpPr>
      <xdr:spPr>
        <a:xfrm>
          <a:off x="1765487" y="2562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133" name="TextBox 2132">
          <a:extLst>
            <a:ext uri="{FF2B5EF4-FFF2-40B4-BE49-F238E27FC236}">
              <a16:creationId xmlns="" xmlns:a16="http://schemas.microsoft.com/office/drawing/2014/main" id="{00000000-0008-0000-0400-0000CC050000}"/>
            </a:ext>
          </a:extLst>
        </xdr:cNvPr>
        <xdr:cNvSpPr txBox="1"/>
      </xdr:nvSpPr>
      <xdr:spPr>
        <a:xfrm>
          <a:off x="1888191" y="2562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190" name="TextBox 2189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91" name="TextBox 219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192" name="TextBox 2191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93" name="TextBox 219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194" name="TextBox 2193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95" name="TextBox 219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196" name="TextBox 2195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197" name="TextBox 2196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198" name="TextBox 2197">
          <a:extLst>
            <a:ext uri="{FF2B5EF4-FFF2-40B4-BE49-F238E27FC236}">
              <a16:creationId xmlns="" xmlns:a16="http://schemas.microsoft.com/office/drawing/2014/main" id="{00000000-0008-0000-0400-000043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199" name="TextBox 2198">
          <a:extLst>
            <a:ext uri="{FF2B5EF4-FFF2-40B4-BE49-F238E27FC236}">
              <a16:creationId xmlns="" xmlns:a16="http://schemas.microsoft.com/office/drawing/2014/main" id="{00000000-0008-0000-0400-000044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200" name="TextBox 2199">
          <a:extLst>
            <a:ext uri="{FF2B5EF4-FFF2-40B4-BE49-F238E27FC236}">
              <a16:creationId xmlns="" xmlns:a16="http://schemas.microsoft.com/office/drawing/2014/main" id="{00000000-0008-0000-0400-000045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01" name="TextBox 2200">
          <a:extLst>
            <a:ext uri="{FF2B5EF4-FFF2-40B4-BE49-F238E27FC236}">
              <a16:creationId xmlns="" xmlns:a16="http://schemas.microsoft.com/office/drawing/2014/main" id="{00000000-0008-0000-0400-000046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202" name="TextBox 2201">
          <a:extLst>
            <a:ext uri="{FF2B5EF4-FFF2-40B4-BE49-F238E27FC236}">
              <a16:creationId xmlns="" xmlns:a16="http://schemas.microsoft.com/office/drawing/2014/main" id="{00000000-0008-0000-0400-000047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03" name="TextBox 2202">
          <a:extLst>
            <a:ext uri="{FF2B5EF4-FFF2-40B4-BE49-F238E27FC236}">
              <a16:creationId xmlns="" xmlns:a16="http://schemas.microsoft.com/office/drawing/2014/main" id="{00000000-0008-0000-0400-000048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204" name="TextBox 2203">
          <a:extLst>
            <a:ext uri="{FF2B5EF4-FFF2-40B4-BE49-F238E27FC236}">
              <a16:creationId xmlns="" xmlns:a16="http://schemas.microsoft.com/office/drawing/2014/main" id="{00000000-0008-0000-0400-000049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205" name="TextBox 2204">
          <a:extLst>
            <a:ext uri="{FF2B5EF4-FFF2-40B4-BE49-F238E27FC236}">
              <a16:creationId xmlns="" xmlns:a16="http://schemas.microsoft.com/office/drawing/2014/main" id="{00000000-0008-0000-0400-00004A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206" name="TextBox 2205">
          <a:extLst>
            <a:ext uri="{FF2B5EF4-FFF2-40B4-BE49-F238E27FC236}">
              <a16:creationId xmlns="" xmlns:a16="http://schemas.microsoft.com/office/drawing/2014/main" id="{00000000-0008-0000-0400-00004B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207" name="TextBox 2206">
          <a:extLst>
            <a:ext uri="{FF2B5EF4-FFF2-40B4-BE49-F238E27FC236}">
              <a16:creationId xmlns="" xmlns:a16="http://schemas.microsoft.com/office/drawing/2014/main" id="{00000000-0008-0000-0400-00004C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208" name="TextBox 2207">
          <a:extLst>
            <a:ext uri="{FF2B5EF4-FFF2-40B4-BE49-F238E27FC236}">
              <a16:creationId xmlns="" xmlns:a16="http://schemas.microsoft.com/office/drawing/2014/main" id="{00000000-0008-0000-0400-00004D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09" name="TextBox 2208">
          <a:extLst>
            <a:ext uri="{FF2B5EF4-FFF2-40B4-BE49-F238E27FC236}">
              <a16:creationId xmlns="" xmlns:a16="http://schemas.microsoft.com/office/drawing/2014/main" id="{00000000-0008-0000-0400-00004E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210" name="TextBox 2209">
          <a:extLst>
            <a:ext uri="{FF2B5EF4-FFF2-40B4-BE49-F238E27FC236}">
              <a16:creationId xmlns="" xmlns:a16="http://schemas.microsoft.com/office/drawing/2014/main" id="{00000000-0008-0000-0400-00004F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11" name="TextBox 2210">
          <a:extLst>
            <a:ext uri="{FF2B5EF4-FFF2-40B4-BE49-F238E27FC236}">
              <a16:creationId xmlns="" xmlns:a16="http://schemas.microsoft.com/office/drawing/2014/main" id="{00000000-0008-0000-0400-000050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212" name="TextBox 2211">
          <a:extLst>
            <a:ext uri="{FF2B5EF4-FFF2-40B4-BE49-F238E27FC236}">
              <a16:creationId xmlns="" xmlns:a16="http://schemas.microsoft.com/office/drawing/2014/main" id="{00000000-0008-0000-0400-000051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13" name="TextBox 2212">
          <a:extLst>
            <a:ext uri="{FF2B5EF4-FFF2-40B4-BE49-F238E27FC236}">
              <a16:creationId xmlns="" xmlns:a16="http://schemas.microsoft.com/office/drawing/2014/main" id="{00000000-0008-0000-0400-000052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214" name="TextBox 2213">
          <a:extLst>
            <a:ext uri="{FF2B5EF4-FFF2-40B4-BE49-F238E27FC236}">
              <a16:creationId xmlns="" xmlns:a16="http://schemas.microsoft.com/office/drawing/2014/main" id="{00000000-0008-0000-0400-000053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215" name="TextBox 2214">
          <a:extLst>
            <a:ext uri="{FF2B5EF4-FFF2-40B4-BE49-F238E27FC236}">
              <a16:creationId xmlns="" xmlns:a16="http://schemas.microsoft.com/office/drawing/2014/main" id="{00000000-0008-0000-0400-000054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216" name="TextBox 2215">
          <a:extLst>
            <a:ext uri="{FF2B5EF4-FFF2-40B4-BE49-F238E27FC236}">
              <a16:creationId xmlns="" xmlns:a16="http://schemas.microsoft.com/office/drawing/2014/main" id="{00000000-0008-0000-0400-000055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17" name="TextBox 2216">
          <a:extLst>
            <a:ext uri="{FF2B5EF4-FFF2-40B4-BE49-F238E27FC236}">
              <a16:creationId xmlns="" xmlns:a16="http://schemas.microsoft.com/office/drawing/2014/main" id="{00000000-0008-0000-0400-000056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218" name="TextBox 2217">
          <a:extLst>
            <a:ext uri="{FF2B5EF4-FFF2-40B4-BE49-F238E27FC236}">
              <a16:creationId xmlns="" xmlns:a16="http://schemas.microsoft.com/office/drawing/2014/main" id="{00000000-0008-0000-0400-000057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19" name="TextBox 2218">
          <a:extLst>
            <a:ext uri="{FF2B5EF4-FFF2-40B4-BE49-F238E27FC236}">
              <a16:creationId xmlns="" xmlns:a16="http://schemas.microsoft.com/office/drawing/2014/main" id="{00000000-0008-0000-0400-000058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220" name="TextBox 2219">
          <a:extLst>
            <a:ext uri="{FF2B5EF4-FFF2-40B4-BE49-F238E27FC236}">
              <a16:creationId xmlns="" xmlns:a16="http://schemas.microsoft.com/office/drawing/2014/main" id="{00000000-0008-0000-0400-000059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21" name="TextBox 2220">
          <a:extLst>
            <a:ext uri="{FF2B5EF4-FFF2-40B4-BE49-F238E27FC236}">
              <a16:creationId xmlns="" xmlns:a16="http://schemas.microsoft.com/office/drawing/2014/main" id="{00000000-0008-0000-0400-00005A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222" name="TextBox 2221">
          <a:extLst>
            <a:ext uri="{FF2B5EF4-FFF2-40B4-BE49-F238E27FC236}">
              <a16:creationId xmlns="" xmlns:a16="http://schemas.microsoft.com/office/drawing/2014/main" id="{00000000-0008-0000-0400-00005B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223" name="TextBox 2222">
          <a:extLst>
            <a:ext uri="{FF2B5EF4-FFF2-40B4-BE49-F238E27FC236}">
              <a16:creationId xmlns="" xmlns:a16="http://schemas.microsoft.com/office/drawing/2014/main" id="{00000000-0008-0000-0400-00005C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224" name="TextBox 2223">
          <a:extLst>
            <a:ext uri="{FF2B5EF4-FFF2-40B4-BE49-F238E27FC236}">
              <a16:creationId xmlns="" xmlns:a16="http://schemas.microsoft.com/office/drawing/2014/main" id="{00000000-0008-0000-0400-00005D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25" name="TextBox 2224">
          <a:extLst>
            <a:ext uri="{FF2B5EF4-FFF2-40B4-BE49-F238E27FC236}">
              <a16:creationId xmlns="" xmlns:a16="http://schemas.microsoft.com/office/drawing/2014/main" id="{00000000-0008-0000-0400-00005E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226" name="TextBox 2225">
          <a:extLst>
            <a:ext uri="{FF2B5EF4-FFF2-40B4-BE49-F238E27FC236}">
              <a16:creationId xmlns="" xmlns:a16="http://schemas.microsoft.com/office/drawing/2014/main" id="{00000000-0008-0000-0400-00005F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27" name="TextBox 2226">
          <a:extLst>
            <a:ext uri="{FF2B5EF4-FFF2-40B4-BE49-F238E27FC236}">
              <a16:creationId xmlns="" xmlns:a16="http://schemas.microsoft.com/office/drawing/2014/main" id="{00000000-0008-0000-0400-000060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228" name="TextBox 2227">
          <a:extLst>
            <a:ext uri="{FF2B5EF4-FFF2-40B4-BE49-F238E27FC236}">
              <a16:creationId xmlns="" xmlns:a16="http://schemas.microsoft.com/office/drawing/2014/main" id="{00000000-0008-0000-0400-000061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29" name="TextBox 2228">
          <a:extLst>
            <a:ext uri="{FF2B5EF4-FFF2-40B4-BE49-F238E27FC236}">
              <a16:creationId xmlns="" xmlns:a16="http://schemas.microsoft.com/office/drawing/2014/main" id="{00000000-0008-0000-0400-000062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230" name="TextBox 2229">
          <a:extLst>
            <a:ext uri="{FF2B5EF4-FFF2-40B4-BE49-F238E27FC236}">
              <a16:creationId xmlns="" xmlns:a16="http://schemas.microsoft.com/office/drawing/2014/main" id="{00000000-0008-0000-0400-000063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231" name="TextBox 2230">
          <a:extLst>
            <a:ext uri="{FF2B5EF4-FFF2-40B4-BE49-F238E27FC236}">
              <a16:creationId xmlns="" xmlns:a16="http://schemas.microsoft.com/office/drawing/2014/main" id="{00000000-0008-0000-0400-000064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232" name="TextBox 2231">
          <a:extLst>
            <a:ext uri="{FF2B5EF4-FFF2-40B4-BE49-F238E27FC236}">
              <a16:creationId xmlns="" xmlns:a16="http://schemas.microsoft.com/office/drawing/2014/main" id="{00000000-0008-0000-0400-000065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233" name="TextBox 2232">
          <a:extLst>
            <a:ext uri="{FF2B5EF4-FFF2-40B4-BE49-F238E27FC236}">
              <a16:creationId xmlns="" xmlns:a16="http://schemas.microsoft.com/office/drawing/2014/main" id="{00000000-0008-0000-0400-000066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234" name="TextBox 2233">
          <a:extLst>
            <a:ext uri="{FF2B5EF4-FFF2-40B4-BE49-F238E27FC236}">
              <a16:creationId xmlns="" xmlns:a16="http://schemas.microsoft.com/office/drawing/2014/main" id="{00000000-0008-0000-0400-000067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235" name="TextBox 2234">
          <a:extLst>
            <a:ext uri="{FF2B5EF4-FFF2-40B4-BE49-F238E27FC236}">
              <a16:creationId xmlns="" xmlns:a16="http://schemas.microsoft.com/office/drawing/2014/main" id="{00000000-0008-0000-0400-000068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2236" name="TextBox 2235">
          <a:extLst>
            <a:ext uri="{FF2B5EF4-FFF2-40B4-BE49-F238E27FC236}">
              <a16:creationId xmlns="" xmlns:a16="http://schemas.microsoft.com/office/drawing/2014/main" id="{00000000-0008-0000-0400-000069040000}"/>
            </a:ext>
          </a:extLst>
        </xdr:cNvPr>
        <xdr:cNvSpPr txBox="1"/>
      </xdr:nvSpPr>
      <xdr:spPr>
        <a:xfrm>
          <a:off x="1888191" y="10229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237" name="TextBox 2236">
          <a:extLst>
            <a:ext uri="{FF2B5EF4-FFF2-40B4-BE49-F238E27FC236}">
              <a16:creationId xmlns="" xmlns:a16="http://schemas.microsoft.com/office/drawing/2014/main" id="{00000000-0008-0000-0400-00006A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38" name="TextBox 2237">
          <a:extLst>
            <a:ext uri="{FF2B5EF4-FFF2-40B4-BE49-F238E27FC236}">
              <a16:creationId xmlns="" xmlns:a16="http://schemas.microsoft.com/office/drawing/2014/main" id="{00000000-0008-0000-0400-00006B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239" name="TextBox 2238">
          <a:extLst>
            <a:ext uri="{FF2B5EF4-FFF2-40B4-BE49-F238E27FC236}">
              <a16:creationId xmlns="" xmlns:a16="http://schemas.microsoft.com/office/drawing/2014/main" id="{00000000-0008-0000-0400-00006C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40" name="TextBox 2239">
          <a:extLst>
            <a:ext uri="{FF2B5EF4-FFF2-40B4-BE49-F238E27FC236}">
              <a16:creationId xmlns="" xmlns:a16="http://schemas.microsoft.com/office/drawing/2014/main" id="{00000000-0008-0000-0400-00006D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241" name="TextBox 2240">
          <a:extLst>
            <a:ext uri="{FF2B5EF4-FFF2-40B4-BE49-F238E27FC236}">
              <a16:creationId xmlns="" xmlns:a16="http://schemas.microsoft.com/office/drawing/2014/main" id="{00000000-0008-0000-0400-00006E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42" name="TextBox 2241">
          <a:extLst>
            <a:ext uri="{FF2B5EF4-FFF2-40B4-BE49-F238E27FC236}">
              <a16:creationId xmlns="" xmlns:a16="http://schemas.microsoft.com/office/drawing/2014/main" id="{00000000-0008-0000-0400-00006F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243" name="TextBox 2242">
          <a:extLst>
            <a:ext uri="{FF2B5EF4-FFF2-40B4-BE49-F238E27FC236}">
              <a16:creationId xmlns="" xmlns:a16="http://schemas.microsoft.com/office/drawing/2014/main" id="{00000000-0008-0000-0400-000070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244" name="TextBox 2243">
          <a:extLst>
            <a:ext uri="{FF2B5EF4-FFF2-40B4-BE49-F238E27FC236}">
              <a16:creationId xmlns="" xmlns:a16="http://schemas.microsoft.com/office/drawing/2014/main" id="{00000000-0008-0000-0400-000071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245" name="TextBox 2244">
          <a:extLst>
            <a:ext uri="{FF2B5EF4-FFF2-40B4-BE49-F238E27FC236}">
              <a16:creationId xmlns="" xmlns:a16="http://schemas.microsoft.com/office/drawing/2014/main" id="{00000000-0008-0000-0400-000072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46" name="TextBox 2245">
          <a:extLst>
            <a:ext uri="{FF2B5EF4-FFF2-40B4-BE49-F238E27FC236}">
              <a16:creationId xmlns="" xmlns:a16="http://schemas.microsoft.com/office/drawing/2014/main" id="{00000000-0008-0000-0400-000073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247" name="TextBox 2246">
          <a:extLst>
            <a:ext uri="{FF2B5EF4-FFF2-40B4-BE49-F238E27FC236}">
              <a16:creationId xmlns="" xmlns:a16="http://schemas.microsoft.com/office/drawing/2014/main" id="{00000000-0008-0000-0400-000074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48" name="TextBox 2247">
          <a:extLst>
            <a:ext uri="{FF2B5EF4-FFF2-40B4-BE49-F238E27FC236}">
              <a16:creationId xmlns="" xmlns:a16="http://schemas.microsoft.com/office/drawing/2014/main" id="{00000000-0008-0000-0400-000075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249" name="TextBox 2248">
          <a:extLst>
            <a:ext uri="{FF2B5EF4-FFF2-40B4-BE49-F238E27FC236}">
              <a16:creationId xmlns="" xmlns:a16="http://schemas.microsoft.com/office/drawing/2014/main" id="{00000000-0008-0000-0400-000076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50" name="TextBox 2249">
          <a:extLst>
            <a:ext uri="{FF2B5EF4-FFF2-40B4-BE49-F238E27FC236}">
              <a16:creationId xmlns="" xmlns:a16="http://schemas.microsoft.com/office/drawing/2014/main" id="{00000000-0008-0000-0400-000077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251" name="TextBox 2250">
          <a:extLst>
            <a:ext uri="{FF2B5EF4-FFF2-40B4-BE49-F238E27FC236}">
              <a16:creationId xmlns="" xmlns:a16="http://schemas.microsoft.com/office/drawing/2014/main" id="{00000000-0008-0000-0400-000078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252" name="TextBox 2251">
          <a:extLst>
            <a:ext uri="{FF2B5EF4-FFF2-40B4-BE49-F238E27FC236}">
              <a16:creationId xmlns="" xmlns:a16="http://schemas.microsoft.com/office/drawing/2014/main" id="{00000000-0008-0000-0400-000079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253" name="TextBox 2252">
          <a:extLst>
            <a:ext uri="{FF2B5EF4-FFF2-40B4-BE49-F238E27FC236}">
              <a16:creationId xmlns="" xmlns:a16="http://schemas.microsoft.com/office/drawing/2014/main" id="{00000000-0008-0000-0400-00007A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54" name="TextBox 2253">
          <a:extLst>
            <a:ext uri="{FF2B5EF4-FFF2-40B4-BE49-F238E27FC236}">
              <a16:creationId xmlns="" xmlns:a16="http://schemas.microsoft.com/office/drawing/2014/main" id="{00000000-0008-0000-0400-00007B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255" name="TextBox 2254">
          <a:extLst>
            <a:ext uri="{FF2B5EF4-FFF2-40B4-BE49-F238E27FC236}">
              <a16:creationId xmlns="" xmlns:a16="http://schemas.microsoft.com/office/drawing/2014/main" id="{00000000-0008-0000-0400-00007C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56" name="TextBox 2255">
          <a:extLst>
            <a:ext uri="{FF2B5EF4-FFF2-40B4-BE49-F238E27FC236}">
              <a16:creationId xmlns="" xmlns:a16="http://schemas.microsoft.com/office/drawing/2014/main" id="{00000000-0008-0000-0400-00007D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257" name="TextBox 2256">
          <a:extLst>
            <a:ext uri="{FF2B5EF4-FFF2-40B4-BE49-F238E27FC236}">
              <a16:creationId xmlns="" xmlns:a16="http://schemas.microsoft.com/office/drawing/2014/main" id="{00000000-0008-0000-0400-00007E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58" name="TextBox 2257">
          <a:extLst>
            <a:ext uri="{FF2B5EF4-FFF2-40B4-BE49-F238E27FC236}">
              <a16:creationId xmlns="" xmlns:a16="http://schemas.microsoft.com/office/drawing/2014/main" id="{00000000-0008-0000-0400-00007F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259" name="TextBox 2258">
          <a:extLst>
            <a:ext uri="{FF2B5EF4-FFF2-40B4-BE49-F238E27FC236}">
              <a16:creationId xmlns="" xmlns:a16="http://schemas.microsoft.com/office/drawing/2014/main" id="{00000000-0008-0000-0400-000080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260" name="TextBox 2259">
          <a:extLst>
            <a:ext uri="{FF2B5EF4-FFF2-40B4-BE49-F238E27FC236}">
              <a16:creationId xmlns="" xmlns:a16="http://schemas.microsoft.com/office/drawing/2014/main" id="{00000000-0008-0000-0400-000081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261" name="TextBox 2260">
          <a:extLst>
            <a:ext uri="{FF2B5EF4-FFF2-40B4-BE49-F238E27FC236}">
              <a16:creationId xmlns="" xmlns:a16="http://schemas.microsoft.com/office/drawing/2014/main" id="{00000000-0008-0000-0400-000082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62" name="TextBox 2261">
          <a:extLst>
            <a:ext uri="{FF2B5EF4-FFF2-40B4-BE49-F238E27FC236}">
              <a16:creationId xmlns="" xmlns:a16="http://schemas.microsoft.com/office/drawing/2014/main" id="{00000000-0008-0000-0400-000083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263" name="TextBox 2262">
          <a:extLst>
            <a:ext uri="{FF2B5EF4-FFF2-40B4-BE49-F238E27FC236}">
              <a16:creationId xmlns="" xmlns:a16="http://schemas.microsoft.com/office/drawing/2014/main" id="{00000000-0008-0000-0400-000084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64" name="TextBox 2263">
          <a:extLst>
            <a:ext uri="{FF2B5EF4-FFF2-40B4-BE49-F238E27FC236}">
              <a16:creationId xmlns="" xmlns:a16="http://schemas.microsoft.com/office/drawing/2014/main" id="{00000000-0008-0000-0400-000085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265" name="TextBox 2264">
          <a:extLst>
            <a:ext uri="{FF2B5EF4-FFF2-40B4-BE49-F238E27FC236}">
              <a16:creationId xmlns="" xmlns:a16="http://schemas.microsoft.com/office/drawing/2014/main" id="{00000000-0008-0000-0400-000086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66" name="TextBox 2265">
          <a:extLst>
            <a:ext uri="{FF2B5EF4-FFF2-40B4-BE49-F238E27FC236}">
              <a16:creationId xmlns="" xmlns:a16="http://schemas.microsoft.com/office/drawing/2014/main" id="{00000000-0008-0000-0400-000087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267" name="TextBox 2266">
          <a:extLst>
            <a:ext uri="{FF2B5EF4-FFF2-40B4-BE49-F238E27FC236}">
              <a16:creationId xmlns="" xmlns:a16="http://schemas.microsoft.com/office/drawing/2014/main" id="{00000000-0008-0000-0400-000088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268" name="TextBox 2267">
          <a:extLst>
            <a:ext uri="{FF2B5EF4-FFF2-40B4-BE49-F238E27FC236}">
              <a16:creationId xmlns="" xmlns:a16="http://schemas.microsoft.com/office/drawing/2014/main" id="{00000000-0008-0000-0400-000089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269" name="TextBox 2268">
          <a:extLst>
            <a:ext uri="{FF2B5EF4-FFF2-40B4-BE49-F238E27FC236}">
              <a16:creationId xmlns="" xmlns:a16="http://schemas.microsoft.com/office/drawing/2014/main" id="{00000000-0008-0000-0400-00008A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70" name="TextBox 2269">
          <a:extLst>
            <a:ext uri="{FF2B5EF4-FFF2-40B4-BE49-F238E27FC236}">
              <a16:creationId xmlns="" xmlns:a16="http://schemas.microsoft.com/office/drawing/2014/main" id="{00000000-0008-0000-0400-00008B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271" name="TextBox 2270">
          <a:extLst>
            <a:ext uri="{FF2B5EF4-FFF2-40B4-BE49-F238E27FC236}">
              <a16:creationId xmlns="" xmlns:a16="http://schemas.microsoft.com/office/drawing/2014/main" id="{00000000-0008-0000-0400-00008C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72" name="TextBox 2271">
          <a:extLst>
            <a:ext uri="{FF2B5EF4-FFF2-40B4-BE49-F238E27FC236}">
              <a16:creationId xmlns="" xmlns:a16="http://schemas.microsoft.com/office/drawing/2014/main" id="{00000000-0008-0000-0400-00008D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273" name="TextBox 2272">
          <a:extLst>
            <a:ext uri="{FF2B5EF4-FFF2-40B4-BE49-F238E27FC236}">
              <a16:creationId xmlns="" xmlns:a16="http://schemas.microsoft.com/office/drawing/2014/main" id="{00000000-0008-0000-0400-00008E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74" name="TextBox 2273">
          <a:extLst>
            <a:ext uri="{FF2B5EF4-FFF2-40B4-BE49-F238E27FC236}">
              <a16:creationId xmlns="" xmlns:a16="http://schemas.microsoft.com/office/drawing/2014/main" id="{00000000-0008-0000-0400-00008F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275" name="TextBox 2274">
          <a:extLst>
            <a:ext uri="{FF2B5EF4-FFF2-40B4-BE49-F238E27FC236}">
              <a16:creationId xmlns="" xmlns:a16="http://schemas.microsoft.com/office/drawing/2014/main" id="{00000000-0008-0000-0400-000090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276" name="TextBox 2275">
          <a:extLst>
            <a:ext uri="{FF2B5EF4-FFF2-40B4-BE49-F238E27FC236}">
              <a16:creationId xmlns="" xmlns:a16="http://schemas.microsoft.com/office/drawing/2014/main" id="{00000000-0008-0000-0400-000091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277" name="TextBox 2276">
          <a:extLst>
            <a:ext uri="{FF2B5EF4-FFF2-40B4-BE49-F238E27FC236}">
              <a16:creationId xmlns="" xmlns:a16="http://schemas.microsoft.com/office/drawing/2014/main" id="{00000000-0008-0000-0400-000092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78" name="TextBox 2277">
          <a:extLst>
            <a:ext uri="{FF2B5EF4-FFF2-40B4-BE49-F238E27FC236}">
              <a16:creationId xmlns="" xmlns:a16="http://schemas.microsoft.com/office/drawing/2014/main" id="{00000000-0008-0000-0400-000093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279" name="TextBox 2278">
          <a:extLst>
            <a:ext uri="{FF2B5EF4-FFF2-40B4-BE49-F238E27FC236}">
              <a16:creationId xmlns="" xmlns:a16="http://schemas.microsoft.com/office/drawing/2014/main" id="{00000000-0008-0000-0400-000094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80" name="TextBox 2279">
          <a:extLst>
            <a:ext uri="{FF2B5EF4-FFF2-40B4-BE49-F238E27FC236}">
              <a16:creationId xmlns="" xmlns:a16="http://schemas.microsoft.com/office/drawing/2014/main" id="{00000000-0008-0000-0400-000095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281" name="TextBox 2280">
          <a:extLst>
            <a:ext uri="{FF2B5EF4-FFF2-40B4-BE49-F238E27FC236}">
              <a16:creationId xmlns="" xmlns:a16="http://schemas.microsoft.com/office/drawing/2014/main" id="{00000000-0008-0000-0400-000096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82" name="TextBox 2281">
          <a:extLst>
            <a:ext uri="{FF2B5EF4-FFF2-40B4-BE49-F238E27FC236}">
              <a16:creationId xmlns="" xmlns:a16="http://schemas.microsoft.com/office/drawing/2014/main" id="{00000000-0008-0000-0400-000097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283" name="TextBox 2282">
          <a:extLst>
            <a:ext uri="{FF2B5EF4-FFF2-40B4-BE49-F238E27FC236}">
              <a16:creationId xmlns="" xmlns:a16="http://schemas.microsoft.com/office/drawing/2014/main" id="{00000000-0008-0000-0400-000098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284" name="TextBox 2283">
          <a:extLst>
            <a:ext uri="{FF2B5EF4-FFF2-40B4-BE49-F238E27FC236}">
              <a16:creationId xmlns="" xmlns:a16="http://schemas.microsoft.com/office/drawing/2014/main" id="{00000000-0008-0000-0400-000099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285" name="TextBox 2284">
          <a:extLst>
            <a:ext uri="{FF2B5EF4-FFF2-40B4-BE49-F238E27FC236}">
              <a16:creationId xmlns="" xmlns:a16="http://schemas.microsoft.com/office/drawing/2014/main" id="{00000000-0008-0000-0400-00009A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86" name="TextBox 2285">
          <a:extLst>
            <a:ext uri="{FF2B5EF4-FFF2-40B4-BE49-F238E27FC236}">
              <a16:creationId xmlns="" xmlns:a16="http://schemas.microsoft.com/office/drawing/2014/main" id="{00000000-0008-0000-0400-00009B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287" name="TextBox 2286">
          <a:extLst>
            <a:ext uri="{FF2B5EF4-FFF2-40B4-BE49-F238E27FC236}">
              <a16:creationId xmlns="" xmlns:a16="http://schemas.microsoft.com/office/drawing/2014/main" id="{00000000-0008-0000-0400-00009C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88" name="TextBox 2287">
          <a:extLst>
            <a:ext uri="{FF2B5EF4-FFF2-40B4-BE49-F238E27FC236}">
              <a16:creationId xmlns="" xmlns:a16="http://schemas.microsoft.com/office/drawing/2014/main" id="{00000000-0008-0000-0400-00009D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289" name="TextBox 2288">
          <a:extLst>
            <a:ext uri="{FF2B5EF4-FFF2-40B4-BE49-F238E27FC236}">
              <a16:creationId xmlns="" xmlns:a16="http://schemas.microsoft.com/office/drawing/2014/main" id="{00000000-0008-0000-0400-00009E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90" name="TextBox 2289">
          <a:extLst>
            <a:ext uri="{FF2B5EF4-FFF2-40B4-BE49-F238E27FC236}">
              <a16:creationId xmlns="" xmlns:a16="http://schemas.microsoft.com/office/drawing/2014/main" id="{00000000-0008-0000-0400-00009F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291" name="TextBox 2290">
          <a:extLst>
            <a:ext uri="{FF2B5EF4-FFF2-40B4-BE49-F238E27FC236}">
              <a16:creationId xmlns="" xmlns:a16="http://schemas.microsoft.com/office/drawing/2014/main" id="{00000000-0008-0000-0400-0000A0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292" name="TextBox 2291">
          <a:extLst>
            <a:ext uri="{FF2B5EF4-FFF2-40B4-BE49-F238E27FC236}">
              <a16:creationId xmlns="" xmlns:a16="http://schemas.microsoft.com/office/drawing/2014/main" id="{00000000-0008-0000-0400-0000A1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293" name="TextBox 2292">
          <a:extLst>
            <a:ext uri="{FF2B5EF4-FFF2-40B4-BE49-F238E27FC236}">
              <a16:creationId xmlns="" xmlns:a16="http://schemas.microsoft.com/office/drawing/2014/main" id="{00000000-0008-0000-0400-0000A2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94" name="TextBox 2293">
          <a:extLst>
            <a:ext uri="{FF2B5EF4-FFF2-40B4-BE49-F238E27FC236}">
              <a16:creationId xmlns="" xmlns:a16="http://schemas.microsoft.com/office/drawing/2014/main" id="{00000000-0008-0000-0400-0000A3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295" name="TextBox 2294">
          <a:extLst>
            <a:ext uri="{FF2B5EF4-FFF2-40B4-BE49-F238E27FC236}">
              <a16:creationId xmlns="" xmlns:a16="http://schemas.microsoft.com/office/drawing/2014/main" id="{00000000-0008-0000-0400-0000A4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96" name="TextBox 2295">
          <a:extLst>
            <a:ext uri="{FF2B5EF4-FFF2-40B4-BE49-F238E27FC236}">
              <a16:creationId xmlns="" xmlns:a16="http://schemas.microsoft.com/office/drawing/2014/main" id="{00000000-0008-0000-0400-0000A5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297" name="TextBox 2296">
          <a:extLst>
            <a:ext uri="{FF2B5EF4-FFF2-40B4-BE49-F238E27FC236}">
              <a16:creationId xmlns="" xmlns:a16="http://schemas.microsoft.com/office/drawing/2014/main" id="{00000000-0008-0000-0400-0000A6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298" name="TextBox 2297">
          <a:extLst>
            <a:ext uri="{FF2B5EF4-FFF2-40B4-BE49-F238E27FC236}">
              <a16:creationId xmlns="" xmlns:a16="http://schemas.microsoft.com/office/drawing/2014/main" id="{00000000-0008-0000-0400-0000A7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299" name="TextBox 2298">
          <a:extLst>
            <a:ext uri="{FF2B5EF4-FFF2-40B4-BE49-F238E27FC236}">
              <a16:creationId xmlns="" xmlns:a16="http://schemas.microsoft.com/office/drawing/2014/main" id="{00000000-0008-0000-0400-0000A8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300" name="TextBox 2299">
          <a:extLst>
            <a:ext uri="{FF2B5EF4-FFF2-40B4-BE49-F238E27FC236}">
              <a16:creationId xmlns="" xmlns:a16="http://schemas.microsoft.com/office/drawing/2014/main" id="{00000000-0008-0000-0400-0000A9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301" name="TextBox 2300">
          <a:extLst>
            <a:ext uri="{FF2B5EF4-FFF2-40B4-BE49-F238E27FC236}">
              <a16:creationId xmlns="" xmlns:a16="http://schemas.microsoft.com/office/drawing/2014/main" id="{00000000-0008-0000-0400-0000AA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02" name="TextBox 2301">
          <a:extLst>
            <a:ext uri="{FF2B5EF4-FFF2-40B4-BE49-F238E27FC236}">
              <a16:creationId xmlns="" xmlns:a16="http://schemas.microsoft.com/office/drawing/2014/main" id="{00000000-0008-0000-0400-0000AB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303" name="TextBox 2302">
          <a:extLst>
            <a:ext uri="{FF2B5EF4-FFF2-40B4-BE49-F238E27FC236}">
              <a16:creationId xmlns="" xmlns:a16="http://schemas.microsoft.com/office/drawing/2014/main" id="{00000000-0008-0000-0400-0000AC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04" name="TextBox 2303">
          <a:extLst>
            <a:ext uri="{FF2B5EF4-FFF2-40B4-BE49-F238E27FC236}">
              <a16:creationId xmlns="" xmlns:a16="http://schemas.microsoft.com/office/drawing/2014/main" id="{00000000-0008-0000-0400-0000AD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305" name="TextBox 2304">
          <a:extLst>
            <a:ext uri="{FF2B5EF4-FFF2-40B4-BE49-F238E27FC236}">
              <a16:creationId xmlns="" xmlns:a16="http://schemas.microsoft.com/office/drawing/2014/main" id="{00000000-0008-0000-0400-0000AE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06" name="TextBox 2305">
          <a:extLst>
            <a:ext uri="{FF2B5EF4-FFF2-40B4-BE49-F238E27FC236}">
              <a16:creationId xmlns="" xmlns:a16="http://schemas.microsoft.com/office/drawing/2014/main" id="{00000000-0008-0000-0400-0000AF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307" name="TextBox 2306">
          <a:extLst>
            <a:ext uri="{FF2B5EF4-FFF2-40B4-BE49-F238E27FC236}">
              <a16:creationId xmlns="" xmlns:a16="http://schemas.microsoft.com/office/drawing/2014/main" id="{00000000-0008-0000-0400-0000B0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308" name="TextBox 2307">
          <a:extLst>
            <a:ext uri="{FF2B5EF4-FFF2-40B4-BE49-F238E27FC236}">
              <a16:creationId xmlns="" xmlns:a16="http://schemas.microsoft.com/office/drawing/2014/main" id="{00000000-0008-0000-0400-0000B1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309" name="TextBox 2308">
          <a:extLst>
            <a:ext uri="{FF2B5EF4-FFF2-40B4-BE49-F238E27FC236}">
              <a16:creationId xmlns="" xmlns:a16="http://schemas.microsoft.com/office/drawing/2014/main" id="{00000000-0008-0000-0400-0000B2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10" name="TextBox 2309">
          <a:extLst>
            <a:ext uri="{FF2B5EF4-FFF2-40B4-BE49-F238E27FC236}">
              <a16:creationId xmlns="" xmlns:a16="http://schemas.microsoft.com/office/drawing/2014/main" id="{00000000-0008-0000-0400-0000B3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311" name="TextBox 2310">
          <a:extLst>
            <a:ext uri="{FF2B5EF4-FFF2-40B4-BE49-F238E27FC236}">
              <a16:creationId xmlns="" xmlns:a16="http://schemas.microsoft.com/office/drawing/2014/main" id="{00000000-0008-0000-0400-0000B4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12" name="TextBox 2311">
          <a:extLst>
            <a:ext uri="{FF2B5EF4-FFF2-40B4-BE49-F238E27FC236}">
              <a16:creationId xmlns="" xmlns:a16="http://schemas.microsoft.com/office/drawing/2014/main" id="{00000000-0008-0000-0400-0000B5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313" name="TextBox 2312">
          <a:extLst>
            <a:ext uri="{FF2B5EF4-FFF2-40B4-BE49-F238E27FC236}">
              <a16:creationId xmlns="" xmlns:a16="http://schemas.microsoft.com/office/drawing/2014/main" id="{00000000-0008-0000-0400-0000B6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14" name="TextBox 2313">
          <a:extLst>
            <a:ext uri="{FF2B5EF4-FFF2-40B4-BE49-F238E27FC236}">
              <a16:creationId xmlns="" xmlns:a16="http://schemas.microsoft.com/office/drawing/2014/main" id="{00000000-0008-0000-0400-0000B7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315" name="TextBox 2314">
          <a:extLst>
            <a:ext uri="{FF2B5EF4-FFF2-40B4-BE49-F238E27FC236}">
              <a16:creationId xmlns="" xmlns:a16="http://schemas.microsoft.com/office/drawing/2014/main" id="{00000000-0008-0000-0400-0000B8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316" name="TextBox 2315">
          <a:extLst>
            <a:ext uri="{FF2B5EF4-FFF2-40B4-BE49-F238E27FC236}">
              <a16:creationId xmlns="" xmlns:a16="http://schemas.microsoft.com/office/drawing/2014/main" id="{00000000-0008-0000-0400-0000B9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317" name="TextBox 2316">
          <a:extLst>
            <a:ext uri="{FF2B5EF4-FFF2-40B4-BE49-F238E27FC236}">
              <a16:creationId xmlns="" xmlns:a16="http://schemas.microsoft.com/office/drawing/2014/main" id="{00000000-0008-0000-0400-0000BA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18" name="TextBox 2317">
          <a:extLst>
            <a:ext uri="{FF2B5EF4-FFF2-40B4-BE49-F238E27FC236}">
              <a16:creationId xmlns="" xmlns:a16="http://schemas.microsoft.com/office/drawing/2014/main" id="{00000000-0008-0000-0400-0000BB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319" name="TextBox 2318">
          <a:extLst>
            <a:ext uri="{FF2B5EF4-FFF2-40B4-BE49-F238E27FC236}">
              <a16:creationId xmlns="" xmlns:a16="http://schemas.microsoft.com/office/drawing/2014/main" id="{00000000-0008-0000-0400-0000BC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20" name="TextBox 2319">
          <a:extLst>
            <a:ext uri="{FF2B5EF4-FFF2-40B4-BE49-F238E27FC236}">
              <a16:creationId xmlns="" xmlns:a16="http://schemas.microsoft.com/office/drawing/2014/main" id="{00000000-0008-0000-0400-0000BD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321" name="TextBox 2320">
          <a:extLst>
            <a:ext uri="{FF2B5EF4-FFF2-40B4-BE49-F238E27FC236}">
              <a16:creationId xmlns="" xmlns:a16="http://schemas.microsoft.com/office/drawing/2014/main" id="{00000000-0008-0000-0400-0000BE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22" name="TextBox 2321">
          <a:extLst>
            <a:ext uri="{FF2B5EF4-FFF2-40B4-BE49-F238E27FC236}">
              <a16:creationId xmlns="" xmlns:a16="http://schemas.microsoft.com/office/drawing/2014/main" id="{00000000-0008-0000-0400-0000BF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323" name="TextBox 2322">
          <a:extLst>
            <a:ext uri="{FF2B5EF4-FFF2-40B4-BE49-F238E27FC236}">
              <a16:creationId xmlns="" xmlns:a16="http://schemas.microsoft.com/office/drawing/2014/main" id="{00000000-0008-0000-0400-0000C0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324" name="TextBox 2323">
          <a:extLst>
            <a:ext uri="{FF2B5EF4-FFF2-40B4-BE49-F238E27FC236}">
              <a16:creationId xmlns="" xmlns:a16="http://schemas.microsoft.com/office/drawing/2014/main" id="{00000000-0008-0000-0400-0000C1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325" name="TextBox 2324">
          <a:extLst>
            <a:ext uri="{FF2B5EF4-FFF2-40B4-BE49-F238E27FC236}">
              <a16:creationId xmlns="" xmlns:a16="http://schemas.microsoft.com/office/drawing/2014/main" id="{00000000-0008-0000-0400-0000C2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26" name="TextBox 2325">
          <a:extLst>
            <a:ext uri="{FF2B5EF4-FFF2-40B4-BE49-F238E27FC236}">
              <a16:creationId xmlns="" xmlns:a16="http://schemas.microsoft.com/office/drawing/2014/main" id="{00000000-0008-0000-0400-0000C3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327" name="TextBox 2326">
          <a:extLst>
            <a:ext uri="{FF2B5EF4-FFF2-40B4-BE49-F238E27FC236}">
              <a16:creationId xmlns="" xmlns:a16="http://schemas.microsoft.com/office/drawing/2014/main" id="{00000000-0008-0000-0400-0000C4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28" name="TextBox 2327">
          <a:extLst>
            <a:ext uri="{FF2B5EF4-FFF2-40B4-BE49-F238E27FC236}">
              <a16:creationId xmlns="" xmlns:a16="http://schemas.microsoft.com/office/drawing/2014/main" id="{00000000-0008-0000-0400-0000C5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329" name="TextBox 2328">
          <a:extLst>
            <a:ext uri="{FF2B5EF4-FFF2-40B4-BE49-F238E27FC236}">
              <a16:creationId xmlns="" xmlns:a16="http://schemas.microsoft.com/office/drawing/2014/main" id="{00000000-0008-0000-0400-0000C6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30" name="TextBox 2329">
          <a:extLst>
            <a:ext uri="{FF2B5EF4-FFF2-40B4-BE49-F238E27FC236}">
              <a16:creationId xmlns="" xmlns:a16="http://schemas.microsoft.com/office/drawing/2014/main" id="{00000000-0008-0000-0400-0000C7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331" name="TextBox 2330">
          <a:extLst>
            <a:ext uri="{FF2B5EF4-FFF2-40B4-BE49-F238E27FC236}">
              <a16:creationId xmlns="" xmlns:a16="http://schemas.microsoft.com/office/drawing/2014/main" id="{00000000-0008-0000-0400-0000C8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332" name="TextBox 2331">
          <a:extLst>
            <a:ext uri="{FF2B5EF4-FFF2-40B4-BE49-F238E27FC236}">
              <a16:creationId xmlns="" xmlns:a16="http://schemas.microsoft.com/office/drawing/2014/main" id="{00000000-0008-0000-0400-0000C9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333" name="TextBox 2332">
          <a:extLst>
            <a:ext uri="{FF2B5EF4-FFF2-40B4-BE49-F238E27FC236}">
              <a16:creationId xmlns="" xmlns:a16="http://schemas.microsoft.com/office/drawing/2014/main" id="{00000000-0008-0000-0400-0000CA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34" name="TextBox 2333">
          <a:extLst>
            <a:ext uri="{FF2B5EF4-FFF2-40B4-BE49-F238E27FC236}">
              <a16:creationId xmlns="" xmlns:a16="http://schemas.microsoft.com/office/drawing/2014/main" id="{00000000-0008-0000-0400-0000CB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335" name="TextBox 2334">
          <a:extLst>
            <a:ext uri="{FF2B5EF4-FFF2-40B4-BE49-F238E27FC236}">
              <a16:creationId xmlns="" xmlns:a16="http://schemas.microsoft.com/office/drawing/2014/main" id="{00000000-0008-0000-0400-0000CC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36" name="TextBox 2335">
          <a:extLst>
            <a:ext uri="{FF2B5EF4-FFF2-40B4-BE49-F238E27FC236}">
              <a16:creationId xmlns="" xmlns:a16="http://schemas.microsoft.com/office/drawing/2014/main" id="{00000000-0008-0000-0400-0000CD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337" name="TextBox 2336">
          <a:extLst>
            <a:ext uri="{FF2B5EF4-FFF2-40B4-BE49-F238E27FC236}">
              <a16:creationId xmlns="" xmlns:a16="http://schemas.microsoft.com/office/drawing/2014/main" id="{00000000-0008-0000-0400-0000CE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38" name="TextBox 2337">
          <a:extLst>
            <a:ext uri="{FF2B5EF4-FFF2-40B4-BE49-F238E27FC236}">
              <a16:creationId xmlns="" xmlns:a16="http://schemas.microsoft.com/office/drawing/2014/main" id="{00000000-0008-0000-0400-0000CF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339" name="TextBox 2338">
          <a:extLst>
            <a:ext uri="{FF2B5EF4-FFF2-40B4-BE49-F238E27FC236}">
              <a16:creationId xmlns="" xmlns:a16="http://schemas.microsoft.com/office/drawing/2014/main" id="{00000000-0008-0000-0400-0000D0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340" name="TextBox 2339">
          <a:extLst>
            <a:ext uri="{FF2B5EF4-FFF2-40B4-BE49-F238E27FC236}">
              <a16:creationId xmlns="" xmlns:a16="http://schemas.microsoft.com/office/drawing/2014/main" id="{00000000-0008-0000-0400-0000D1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341" name="TextBox 2340">
          <a:extLst>
            <a:ext uri="{FF2B5EF4-FFF2-40B4-BE49-F238E27FC236}">
              <a16:creationId xmlns="" xmlns:a16="http://schemas.microsoft.com/office/drawing/2014/main" id="{00000000-0008-0000-0400-0000D2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42" name="TextBox 2341">
          <a:extLst>
            <a:ext uri="{FF2B5EF4-FFF2-40B4-BE49-F238E27FC236}">
              <a16:creationId xmlns="" xmlns:a16="http://schemas.microsoft.com/office/drawing/2014/main" id="{00000000-0008-0000-0400-0000D3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343" name="TextBox 2342">
          <a:extLst>
            <a:ext uri="{FF2B5EF4-FFF2-40B4-BE49-F238E27FC236}">
              <a16:creationId xmlns="" xmlns:a16="http://schemas.microsoft.com/office/drawing/2014/main" id="{00000000-0008-0000-0400-0000D4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44" name="TextBox 2343">
          <a:extLst>
            <a:ext uri="{FF2B5EF4-FFF2-40B4-BE49-F238E27FC236}">
              <a16:creationId xmlns="" xmlns:a16="http://schemas.microsoft.com/office/drawing/2014/main" id="{00000000-0008-0000-0400-0000D5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345" name="TextBox 2344">
          <a:extLst>
            <a:ext uri="{FF2B5EF4-FFF2-40B4-BE49-F238E27FC236}">
              <a16:creationId xmlns="" xmlns:a16="http://schemas.microsoft.com/office/drawing/2014/main" id="{00000000-0008-0000-0400-0000D6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46" name="TextBox 2345">
          <a:extLst>
            <a:ext uri="{FF2B5EF4-FFF2-40B4-BE49-F238E27FC236}">
              <a16:creationId xmlns="" xmlns:a16="http://schemas.microsoft.com/office/drawing/2014/main" id="{00000000-0008-0000-0400-0000D7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347" name="TextBox 2346">
          <a:extLst>
            <a:ext uri="{FF2B5EF4-FFF2-40B4-BE49-F238E27FC236}">
              <a16:creationId xmlns="" xmlns:a16="http://schemas.microsoft.com/office/drawing/2014/main" id="{00000000-0008-0000-0400-0000D8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348" name="TextBox 2347">
          <a:extLst>
            <a:ext uri="{FF2B5EF4-FFF2-40B4-BE49-F238E27FC236}">
              <a16:creationId xmlns="" xmlns:a16="http://schemas.microsoft.com/office/drawing/2014/main" id="{00000000-0008-0000-0400-0000D9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349" name="TextBox 2348">
          <a:extLst>
            <a:ext uri="{FF2B5EF4-FFF2-40B4-BE49-F238E27FC236}">
              <a16:creationId xmlns="" xmlns:a16="http://schemas.microsoft.com/office/drawing/2014/main" id="{00000000-0008-0000-0400-0000DA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50" name="TextBox 2349">
          <a:extLst>
            <a:ext uri="{FF2B5EF4-FFF2-40B4-BE49-F238E27FC236}">
              <a16:creationId xmlns="" xmlns:a16="http://schemas.microsoft.com/office/drawing/2014/main" id="{00000000-0008-0000-0400-0000DB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351" name="TextBox 2350">
          <a:extLst>
            <a:ext uri="{FF2B5EF4-FFF2-40B4-BE49-F238E27FC236}">
              <a16:creationId xmlns="" xmlns:a16="http://schemas.microsoft.com/office/drawing/2014/main" id="{00000000-0008-0000-0400-0000DC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52" name="TextBox 2351">
          <a:extLst>
            <a:ext uri="{FF2B5EF4-FFF2-40B4-BE49-F238E27FC236}">
              <a16:creationId xmlns="" xmlns:a16="http://schemas.microsoft.com/office/drawing/2014/main" id="{00000000-0008-0000-0400-0000DD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353" name="TextBox 2352">
          <a:extLst>
            <a:ext uri="{FF2B5EF4-FFF2-40B4-BE49-F238E27FC236}">
              <a16:creationId xmlns="" xmlns:a16="http://schemas.microsoft.com/office/drawing/2014/main" id="{00000000-0008-0000-0400-0000DE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54" name="TextBox 2353">
          <a:extLst>
            <a:ext uri="{FF2B5EF4-FFF2-40B4-BE49-F238E27FC236}">
              <a16:creationId xmlns="" xmlns:a16="http://schemas.microsoft.com/office/drawing/2014/main" id="{00000000-0008-0000-0400-0000DF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355" name="TextBox 2354">
          <a:extLst>
            <a:ext uri="{FF2B5EF4-FFF2-40B4-BE49-F238E27FC236}">
              <a16:creationId xmlns="" xmlns:a16="http://schemas.microsoft.com/office/drawing/2014/main" id="{00000000-0008-0000-0400-0000E0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356" name="TextBox 2355">
          <a:extLst>
            <a:ext uri="{FF2B5EF4-FFF2-40B4-BE49-F238E27FC236}">
              <a16:creationId xmlns="" xmlns:a16="http://schemas.microsoft.com/office/drawing/2014/main" id="{00000000-0008-0000-0400-0000E1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357" name="TextBox 2356">
          <a:extLst>
            <a:ext uri="{FF2B5EF4-FFF2-40B4-BE49-F238E27FC236}">
              <a16:creationId xmlns="" xmlns:a16="http://schemas.microsoft.com/office/drawing/2014/main" id="{00000000-0008-0000-0400-0000E2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58" name="TextBox 2357">
          <a:extLst>
            <a:ext uri="{FF2B5EF4-FFF2-40B4-BE49-F238E27FC236}">
              <a16:creationId xmlns="" xmlns:a16="http://schemas.microsoft.com/office/drawing/2014/main" id="{00000000-0008-0000-0400-0000E3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359" name="TextBox 2358">
          <a:extLst>
            <a:ext uri="{FF2B5EF4-FFF2-40B4-BE49-F238E27FC236}">
              <a16:creationId xmlns="" xmlns:a16="http://schemas.microsoft.com/office/drawing/2014/main" id="{00000000-0008-0000-0400-0000E4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60" name="TextBox 2359">
          <a:extLst>
            <a:ext uri="{FF2B5EF4-FFF2-40B4-BE49-F238E27FC236}">
              <a16:creationId xmlns="" xmlns:a16="http://schemas.microsoft.com/office/drawing/2014/main" id="{00000000-0008-0000-0400-0000E5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361" name="TextBox 2360">
          <a:extLst>
            <a:ext uri="{FF2B5EF4-FFF2-40B4-BE49-F238E27FC236}">
              <a16:creationId xmlns="" xmlns:a16="http://schemas.microsoft.com/office/drawing/2014/main" id="{00000000-0008-0000-0400-0000E6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62" name="TextBox 2361">
          <a:extLst>
            <a:ext uri="{FF2B5EF4-FFF2-40B4-BE49-F238E27FC236}">
              <a16:creationId xmlns="" xmlns:a16="http://schemas.microsoft.com/office/drawing/2014/main" id="{00000000-0008-0000-0400-0000E7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363" name="TextBox 2362">
          <a:extLst>
            <a:ext uri="{FF2B5EF4-FFF2-40B4-BE49-F238E27FC236}">
              <a16:creationId xmlns="" xmlns:a16="http://schemas.microsoft.com/office/drawing/2014/main" id="{00000000-0008-0000-0400-0000E8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364" name="TextBox 2363">
          <a:extLst>
            <a:ext uri="{FF2B5EF4-FFF2-40B4-BE49-F238E27FC236}">
              <a16:creationId xmlns="" xmlns:a16="http://schemas.microsoft.com/office/drawing/2014/main" id="{00000000-0008-0000-0400-0000E9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365" name="TextBox 2364">
          <a:extLst>
            <a:ext uri="{FF2B5EF4-FFF2-40B4-BE49-F238E27FC236}">
              <a16:creationId xmlns="" xmlns:a16="http://schemas.microsoft.com/office/drawing/2014/main" id="{00000000-0008-0000-0400-0000EA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66" name="TextBox 2365">
          <a:extLst>
            <a:ext uri="{FF2B5EF4-FFF2-40B4-BE49-F238E27FC236}">
              <a16:creationId xmlns="" xmlns:a16="http://schemas.microsoft.com/office/drawing/2014/main" id="{00000000-0008-0000-0400-0000EB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367" name="TextBox 2366">
          <a:extLst>
            <a:ext uri="{FF2B5EF4-FFF2-40B4-BE49-F238E27FC236}">
              <a16:creationId xmlns="" xmlns:a16="http://schemas.microsoft.com/office/drawing/2014/main" id="{00000000-0008-0000-0400-0000EC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68" name="TextBox 2367">
          <a:extLst>
            <a:ext uri="{FF2B5EF4-FFF2-40B4-BE49-F238E27FC236}">
              <a16:creationId xmlns="" xmlns:a16="http://schemas.microsoft.com/office/drawing/2014/main" id="{00000000-0008-0000-0400-0000ED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369" name="TextBox 2368">
          <a:extLst>
            <a:ext uri="{FF2B5EF4-FFF2-40B4-BE49-F238E27FC236}">
              <a16:creationId xmlns="" xmlns:a16="http://schemas.microsoft.com/office/drawing/2014/main" id="{00000000-0008-0000-0400-0000EE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70" name="TextBox 2369">
          <a:extLst>
            <a:ext uri="{FF2B5EF4-FFF2-40B4-BE49-F238E27FC236}">
              <a16:creationId xmlns="" xmlns:a16="http://schemas.microsoft.com/office/drawing/2014/main" id="{00000000-0008-0000-0400-0000EF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371" name="TextBox 2370">
          <a:extLst>
            <a:ext uri="{FF2B5EF4-FFF2-40B4-BE49-F238E27FC236}">
              <a16:creationId xmlns="" xmlns:a16="http://schemas.microsoft.com/office/drawing/2014/main" id="{00000000-0008-0000-0400-0000F0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372" name="TextBox 2371">
          <a:extLst>
            <a:ext uri="{FF2B5EF4-FFF2-40B4-BE49-F238E27FC236}">
              <a16:creationId xmlns="" xmlns:a16="http://schemas.microsoft.com/office/drawing/2014/main" id="{00000000-0008-0000-0400-0000F1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373" name="TextBox 2372">
          <a:extLst>
            <a:ext uri="{FF2B5EF4-FFF2-40B4-BE49-F238E27FC236}">
              <a16:creationId xmlns="" xmlns:a16="http://schemas.microsoft.com/office/drawing/2014/main" id="{00000000-0008-0000-0400-0000F2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74" name="TextBox 2373">
          <a:extLst>
            <a:ext uri="{FF2B5EF4-FFF2-40B4-BE49-F238E27FC236}">
              <a16:creationId xmlns="" xmlns:a16="http://schemas.microsoft.com/office/drawing/2014/main" id="{00000000-0008-0000-0400-0000F3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375" name="TextBox 2374">
          <a:extLst>
            <a:ext uri="{FF2B5EF4-FFF2-40B4-BE49-F238E27FC236}">
              <a16:creationId xmlns="" xmlns:a16="http://schemas.microsoft.com/office/drawing/2014/main" id="{00000000-0008-0000-0400-0000F4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76" name="TextBox 2375">
          <a:extLst>
            <a:ext uri="{FF2B5EF4-FFF2-40B4-BE49-F238E27FC236}">
              <a16:creationId xmlns="" xmlns:a16="http://schemas.microsoft.com/office/drawing/2014/main" id="{00000000-0008-0000-0400-0000F5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377" name="TextBox 2376">
          <a:extLst>
            <a:ext uri="{FF2B5EF4-FFF2-40B4-BE49-F238E27FC236}">
              <a16:creationId xmlns="" xmlns:a16="http://schemas.microsoft.com/office/drawing/2014/main" id="{00000000-0008-0000-0400-0000F6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78" name="TextBox 2377">
          <a:extLst>
            <a:ext uri="{FF2B5EF4-FFF2-40B4-BE49-F238E27FC236}">
              <a16:creationId xmlns="" xmlns:a16="http://schemas.microsoft.com/office/drawing/2014/main" id="{00000000-0008-0000-0400-0000F7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379" name="TextBox 2378">
          <a:extLst>
            <a:ext uri="{FF2B5EF4-FFF2-40B4-BE49-F238E27FC236}">
              <a16:creationId xmlns="" xmlns:a16="http://schemas.microsoft.com/office/drawing/2014/main" id="{00000000-0008-0000-0400-0000F804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380" name="TextBox 2379">
          <a:extLst>
            <a:ext uri="{FF2B5EF4-FFF2-40B4-BE49-F238E27FC236}">
              <a16:creationId xmlns="" xmlns:a16="http://schemas.microsoft.com/office/drawing/2014/main" id="{00000000-0008-0000-0400-0000F904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381" name="TextBox 2380">
          <a:extLst>
            <a:ext uri="{FF2B5EF4-FFF2-40B4-BE49-F238E27FC236}">
              <a16:creationId xmlns="" xmlns:a16="http://schemas.microsoft.com/office/drawing/2014/main" id="{00000000-0008-0000-0400-0000FA040000}"/>
            </a:ext>
          </a:extLst>
        </xdr:cNvPr>
        <xdr:cNvSpPr txBox="1"/>
      </xdr:nvSpPr>
      <xdr:spPr>
        <a:xfrm>
          <a:off x="1803587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82" name="TextBox 2381">
          <a:extLst>
            <a:ext uri="{FF2B5EF4-FFF2-40B4-BE49-F238E27FC236}">
              <a16:creationId xmlns="" xmlns:a16="http://schemas.microsoft.com/office/drawing/2014/main" id="{00000000-0008-0000-0400-0000FB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383" name="TextBox 2382">
          <a:extLst>
            <a:ext uri="{FF2B5EF4-FFF2-40B4-BE49-F238E27FC236}">
              <a16:creationId xmlns="" xmlns:a16="http://schemas.microsoft.com/office/drawing/2014/main" id="{00000000-0008-0000-0400-0000FC040000}"/>
            </a:ext>
          </a:extLst>
        </xdr:cNvPr>
        <xdr:cNvSpPr txBox="1"/>
      </xdr:nvSpPr>
      <xdr:spPr>
        <a:xfrm>
          <a:off x="1775012" y="10229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84" name="TextBox 2383">
          <a:extLst>
            <a:ext uri="{FF2B5EF4-FFF2-40B4-BE49-F238E27FC236}">
              <a16:creationId xmlns="" xmlns:a16="http://schemas.microsoft.com/office/drawing/2014/main" id="{00000000-0008-0000-0400-0000FD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385" name="TextBox 2384">
          <a:extLst>
            <a:ext uri="{FF2B5EF4-FFF2-40B4-BE49-F238E27FC236}">
              <a16:creationId xmlns="" xmlns:a16="http://schemas.microsoft.com/office/drawing/2014/main" id="{00000000-0008-0000-0400-0000FE040000}"/>
            </a:ext>
          </a:extLst>
        </xdr:cNvPr>
        <xdr:cNvSpPr txBox="1"/>
      </xdr:nvSpPr>
      <xdr:spPr>
        <a:xfrm>
          <a:off x="1765487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86" name="TextBox 2385">
          <a:extLst>
            <a:ext uri="{FF2B5EF4-FFF2-40B4-BE49-F238E27FC236}">
              <a16:creationId xmlns="" xmlns:a16="http://schemas.microsoft.com/office/drawing/2014/main" id="{00000000-0008-0000-0400-0000FF040000}"/>
            </a:ext>
          </a:extLst>
        </xdr:cNvPr>
        <xdr:cNvSpPr txBox="1"/>
      </xdr:nvSpPr>
      <xdr:spPr>
        <a:xfrm>
          <a:off x="1888191" y="10229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387" name="TextBox 2386">
          <a:extLst>
            <a:ext uri="{FF2B5EF4-FFF2-40B4-BE49-F238E27FC236}">
              <a16:creationId xmlns="" xmlns:a16="http://schemas.microsoft.com/office/drawing/2014/main" id="{00000000-0008-0000-0400-000000050000}"/>
            </a:ext>
          </a:extLst>
        </xdr:cNvPr>
        <xdr:cNvSpPr txBox="1"/>
      </xdr:nvSpPr>
      <xdr:spPr>
        <a:xfrm>
          <a:off x="1765487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388" name="TextBox 2387">
          <a:extLst>
            <a:ext uri="{FF2B5EF4-FFF2-40B4-BE49-F238E27FC236}">
              <a16:creationId xmlns="" xmlns:a16="http://schemas.microsoft.com/office/drawing/2014/main" id="{00000000-0008-0000-0400-000001050000}"/>
            </a:ext>
          </a:extLst>
        </xdr:cNvPr>
        <xdr:cNvSpPr txBox="1"/>
      </xdr:nvSpPr>
      <xdr:spPr>
        <a:xfrm>
          <a:off x="1888191" y="10229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55111"/>
    <xdr:sp macro="" textlink="">
      <xdr:nvSpPr>
        <xdr:cNvPr id="2389" name="TextBox 2388">
          <a:extLst>
            <a:ext uri="{FF2B5EF4-FFF2-40B4-BE49-F238E27FC236}">
              <a16:creationId xmlns="" xmlns:a16="http://schemas.microsoft.com/office/drawing/2014/main" id="{00000000-0008-0000-0400-0000C1050000}"/>
            </a:ext>
          </a:extLst>
        </xdr:cNvPr>
        <xdr:cNvSpPr txBox="1"/>
      </xdr:nvSpPr>
      <xdr:spPr>
        <a:xfrm>
          <a:off x="1888191" y="99149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55111"/>
    <xdr:sp macro="" textlink="">
      <xdr:nvSpPr>
        <xdr:cNvPr id="2390" name="TextBox 2389">
          <a:extLst>
            <a:ext uri="{FF2B5EF4-FFF2-40B4-BE49-F238E27FC236}">
              <a16:creationId xmlns="" xmlns:a16="http://schemas.microsoft.com/office/drawing/2014/main" id="{00000000-0008-0000-0400-0000C2050000}"/>
            </a:ext>
          </a:extLst>
        </xdr:cNvPr>
        <xdr:cNvSpPr txBox="1"/>
      </xdr:nvSpPr>
      <xdr:spPr>
        <a:xfrm>
          <a:off x="1765487" y="102298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55111"/>
    <xdr:sp macro="" textlink="">
      <xdr:nvSpPr>
        <xdr:cNvPr id="2391" name="TextBox 2390">
          <a:extLst>
            <a:ext uri="{FF2B5EF4-FFF2-40B4-BE49-F238E27FC236}">
              <a16:creationId xmlns="" xmlns:a16="http://schemas.microsoft.com/office/drawing/2014/main" id="{00000000-0008-0000-0400-0000C3050000}"/>
            </a:ext>
          </a:extLst>
        </xdr:cNvPr>
        <xdr:cNvSpPr txBox="1"/>
      </xdr:nvSpPr>
      <xdr:spPr>
        <a:xfrm>
          <a:off x="1765487" y="102298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55111"/>
    <xdr:sp macro="" textlink="">
      <xdr:nvSpPr>
        <xdr:cNvPr id="2392" name="TextBox 2391">
          <a:extLst>
            <a:ext uri="{FF2B5EF4-FFF2-40B4-BE49-F238E27FC236}">
              <a16:creationId xmlns="" xmlns:a16="http://schemas.microsoft.com/office/drawing/2014/main" id="{00000000-0008-0000-0400-0000C4050000}"/>
            </a:ext>
          </a:extLst>
        </xdr:cNvPr>
        <xdr:cNvSpPr txBox="1"/>
      </xdr:nvSpPr>
      <xdr:spPr>
        <a:xfrm>
          <a:off x="1888191" y="99149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393" name="TextBox 2392">
          <a:extLst>
            <a:ext uri="{FF2B5EF4-FFF2-40B4-BE49-F238E27FC236}">
              <a16:creationId xmlns=""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94" name="TextBox 2393">
          <a:extLst>
            <a:ext uri="{FF2B5EF4-FFF2-40B4-BE49-F238E27FC236}">
              <a16:creationId xmlns=""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395" name="TextBox 2394">
          <a:extLst>
            <a:ext uri="{FF2B5EF4-FFF2-40B4-BE49-F238E27FC236}">
              <a16:creationId xmlns=""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96" name="TextBox 2395">
          <a:extLst>
            <a:ext uri="{FF2B5EF4-FFF2-40B4-BE49-F238E27FC236}">
              <a16:creationId xmlns=""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397" name="TextBox 2396">
          <a:extLst>
            <a:ext uri="{FF2B5EF4-FFF2-40B4-BE49-F238E27FC236}">
              <a16:creationId xmlns=""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398" name="TextBox 2397">
          <a:extLst>
            <a:ext uri="{FF2B5EF4-FFF2-40B4-BE49-F238E27FC236}">
              <a16:creationId xmlns=""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399" name="TextBox 2398">
          <a:extLst>
            <a:ext uri="{FF2B5EF4-FFF2-40B4-BE49-F238E27FC236}">
              <a16:creationId xmlns=""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400" name="TextBox 2399">
          <a:extLst>
            <a:ext uri="{FF2B5EF4-FFF2-40B4-BE49-F238E27FC236}">
              <a16:creationId xmlns=""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401" name="TextBox 2400">
          <a:extLst>
            <a:ext uri="{FF2B5EF4-FFF2-40B4-BE49-F238E27FC236}">
              <a16:creationId xmlns=""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02" name="TextBox 2401">
          <a:extLst>
            <a:ext uri="{FF2B5EF4-FFF2-40B4-BE49-F238E27FC236}">
              <a16:creationId xmlns=""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403" name="TextBox 2402">
          <a:extLst>
            <a:ext uri="{FF2B5EF4-FFF2-40B4-BE49-F238E27FC236}">
              <a16:creationId xmlns=""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04" name="TextBox 2403">
          <a:extLst>
            <a:ext uri="{FF2B5EF4-FFF2-40B4-BE49-F238E27FC236}">
              <a16:creationId xmlns=""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405" name="TextBox 2404">
          <a:extLst>
            <a:ext uri="{FF2B5EF4-FFF2-40B4-BE49-F238E27FC236}">
              <a16:creationId xmlns=""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06" name="TextBox 2405">
          <a:extLst>
            <a:ext uri="{FF2B5EF4-FFF2-40B4-BE49-F238E27FC236}">
              <a16:creationId xmlns=""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407" name="TextBox 2406">
          <a:extLst>
            <a:ext uri="{FF2B5EF4-FFF2-40B4-BE49-F238E27FC236}">
              <a16:creationId xmlns=""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408" name="TextBox 2407">
          <a:extLst>
            <a:ext uri="{FF2B5EF4-FFF2-40B4-BE49-F238E27FC236}">
              <a16:creationId xmlns=""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409" name="TextBox 2408">
          <a:extLst>
            <a:ext uri="{FF2B5EF4-FFF2-40B4-BE49-F238E27FC236}">
              <a16:creationId xmlns=""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10" name="TextBox 2409">
          <a:extLst>
            <a:ext uri="{FF2B5EF4-FFF2-40B4-BE49-F238E27FC236}">
              <a16:creationId xmlns=""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411" name="TextBox 2410">
          <a:extLst>
            <a:ext uri="{FF2B5EF4-FFF2-40B4-BE49-F238E27FC236}">
              <a16:creationId xmlns=""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12" name="TextBox 2411">
          <a:extLst>
            <a:ext uri="{FF2B5EF4-FFF2-40B4-BE49-F238E27FC236}">
              <a16:creationId xmlns=""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413" name="TextBox 2412">
          <a:extLst>
            <a:ext uri="{FF2B5EF4-FFF2-40B4-BE49-F238E27FC236}">
              <a16:creationId xmlns=""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14" name="TextBox 2413">
          <a:extLst>
            <a:ext uri="{FF2B5EF4-FFF2-40B4-BE49-F238E27FC236}">
              <a16:creationId xmlns=""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415" name="TextBox 2414">
          <a:extLst>
            <a:ext uri="{FF2B5EF4-FFF2-40B4-BE49-F238E27FC236}">
              <a16:creationId xmlns=""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416" name="TextBox 2415">
          <a:extLst>
            <a:ext uri="{FF2B5EF4-FFF2-40B4-BE49-F238E27FC236}">
              <a16:creationId xmlns=""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417" name="TextBox 2416">
          <a:extLst>
            <a:ext uri="{FF2B5EF4-FFF2-40B4-BE49-F238E27FC236}">
              <a16:creationId xmlns=""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18" name="TextBox 2417">
          <a:extLst>
            <a:ext uri="{FF2B5EF4-FFF2-40B4-BE49-F238E27FC236}">
              <a16:creationId xmlns=""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419" name="TextBox 2418">
          <a:extLst>
            <a:ext uri="{FF2B5EF4-FFF2-40B4-BE49-F238E27FC236}">
              <a16:creationId xmlns=""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20" name="TextBox 2419">
          <a:extLst>
            <a:ext uri="{FF2B5EF4-FFF2-40B4-BE49-F238E27FC236}">
              <a16:creationId xmlns=""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421" name="TextBox 2420">
          <a:extLst>
            <a:ext uri="{FF2B5EF4-FFF2-40B4-BE49-F238E27FC236}">
              <a16:creationId xmlns=""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22" name="TextBox 2421">
          <a:extLst>
            <a:ext uri="{FF2B5EF4-FFF2-40B4-BE49-F238E27FC236}">
              <a16:creationId xmlns=""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423" name="TextBox 2422">
          <a:extLst>
            <a:ext uri="{FF2B5EF4-FFF2-40B4-BE49-F238E27FC236}">
              <a16:creationId xmlns=""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424" name="TextBox 2423">
          <a:extLst>
            <a:ext uri="{FF2B5EF4-FFF2-40B4-BE49-F238E27FC236}">
              <a16:creationId xmlns=""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425" name="TextBox 2424">
          <a:extLst>
            <a:ext uri="{FF2B5EF4-FFF2-40B4-BE49-F238E27FC236}">
              <a16:creationId xmlns=""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26" name="TextBox 2425">
          <a:extLst>
            <a:ext uri="{FF2B5EF4-FFF2-40B4-BE49-F238E27FC236}">
              <a16:creationId xmlns=""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427" name="TextBox 2426">
          <a:extLst>
            <a:ext uri="{FF2B5EF4-FFF2-40B4-BE49-F238E27FC236}">
              <a16:creationId xmlns=""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28" name="TextBox 2427">
          <a:extLst>
            <a:ext uri="{FF2B5EF4-FFF2-40B4-BE49-F238E27FC236}">
              <a16:creationId xmlns=""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429" name="TextBox 2428">
          <a:extLst>
            <a:ext uri="{FF2B5EF4-FFF2-40B4-BE49-F238E27FC236}">
              <a16:creationId xmlns=""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30" name="TextBox 2429">
          <a:extLst>
            <a:ext uri="{FF2B5EF4-FFF2-40B4-BE49-F238E27FC236}">
              <a16:creationId xmlns=""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431" name="TextBox 2430">
          <a:extLst>
            <a:ext uri="{FF2B5EF4-FFF2-40B4-BE49-F238E27FC236}">
              <a16:creationId xmlns=""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432" name="TextBox 2431">
          <a:extLst>
            <a:ext uri="{FF2B5EF4-FFF2-40B4-BE49-F238E27FC236}">
              <a16:creationId xmlns=""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433" name="TextBox 2432">
          <a:extLst>
            <a:ext uri="{FF2B5EF4-FFF2-40B4-BE49-F238E27FC236}">
              <a16:creationId xmlns=""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34" name="TextBox 2433">
          <a:extLst>
            <a:ext uri="{FF2B5EF4-FFF2-40B4-BE49-F238E27FC236}">
              <a16:creationId xmlns=""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435" name="TextBox 2434">
          <a:extLst>
            <a:ext uri="{FF2B5EF4-FFF2-40B4-BE49-F238E27FC236}">
              <a16:creationId xmlns=""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36" name="TextBox 2435">
          <a:extLst>
            <a:ext uri="{FF2B5EF4-FFF2-40B4-BE49-F238E27FC236}">
              <a16:creationId xmlns=""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437" name="TextBox 2436">
          <a:extLst>
            <a:ext uri="{FF2B5EF4-FFF2-40B4-BE49-F238E27FC236}">
              <a16:creationId xmlns=""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38" name="TextBox 2437">
          <a:extLst>
            <a:ext uri="{FF2B5EF4-FFF2-40B4-BE49-F238E27FC236}">
              <a16:creationId xmlns=""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439" name="TextBox 2438">
          <a:extLst>
            <a:ext uri="{FF2B5EF4-FFF2-40B4-BE49-F238E27FC236}">
              <a16:creationId xmlns=""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440" name="TextBox 2439">
          <a:extLst>
            <a:ext uri="{FF2B5EF4-FFF2-40B4-BE49-F238E27FC236}">
              <a16:creationId xmlns=""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441" name="TextBox 2440">
          <a:extLst>
            <a:ext uri="{FF2B5EF4-FFF2-40B4-BE49-F238E27FC236}">
              <a16:creationId xmlns=""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42" name="TextBox 2441">
          <a:extLst>
            <a:ext uri="{FF2B5EF4-FFF2-40B4-BE49-F238E27FC236}">
              <a16:creationId xmlns=""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443" name="TextBox 2442">
          <a:extLst>
            <a:ext uri="{FF2B5EF4-FFF2-40B4-BE49-F238E27FC236}">
              <a16:creationId xmlns=""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44" name="TextBox 2443">
          <a:extLst>
            <a:ext uri="{FF2B5EF4-FFF2-40B4-BE49-F238E27FC236}">
              <a16:creationId xmlns=""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445" name="TextBox 2444">
          <a:extLst>
            <a:ext uri="{FF2B5EF4-FFF2-40B4-BE49-F238E27FC236}">
              <a16:creationId xmlns=""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46" name="TextBox 2445">
          <a:extLst>
            <a:ext uri="{FF2B5EF4-FFF2-40B4-BE49-F238E27FC236}">
              <a16:creationId xmlns=""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447" name="TextBox 2446">
          <a:extLst>
            <a:ext uri="{FF2B5EF4-FFF2-40B4-BE49-F238E27FC236}">
              <a16:creationId xmlns=""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448" name="TextBox 2447">
          <a:extLst>
            <a:ext uri="{FF2B5EF4-FFF2-40B4-BE49-F238E27FC236}">
              <a16:creationId xmlns=""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449" name="TextBox 2448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50" name="TextBox 244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451" name="TextBox 2450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52" name="TextBox 245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453" name="TextBox 2452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54" name="TextBox 245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455" name="TextBox 2454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456" name="TextBox 2455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457" name="TextBox 2456">
          <a:extLst>
            <a:ext uri="{FF2B5EF4-FFF2-40B4-BE49-F238E27FC236}">
              <a16:creationId xmlns="" xmlns:a16="http://schemas.microsoft.com/office/drawing/2014/main" id="{00000000-0008-0000-0400-0000C5050000}"/>
            </a:ext>
          </a:extLst>
        </xdr:cNvPr>
        <xdr:cNvSpPr txBox="1"/>
      </xdr:nvSpPr>
      <xdr:spPr>
        <a:xfrm>
          <a:off x="1803587" y="7381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58" name="TextBox 2457">
          <a:extLst>
            <a:ext uri="{FF2B5EF4-FFF2-40B4-BE49-F238E27FC236}">
              <a16:creationId xmlns="" xmlns:a16="http://schemas.microsoft.com/office/drawing/2014/main" id="{00000000-0008-0000-0400-0000C6050000}"/>
            </a:ext>
          </a:extLst>
        </xdr:cNvPr>
        <xdr:cNvSpPr txBox="1"/>
      </xdr:nvSpPr>
      <xdr:spPr>
        <a:xfrm>
          <a:off x="1888191" y="7381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459" name="TextBox 2458">
          <a:extLst>
            <a:ext uri="{FF2B5EF4-FFF2-40B4-BE49-F238E27FC236}">
              <a16:creationId xmlns="" xmlns:a16="http://schemas.microsoft.com/office/drawing/2014/main" id="{00000000-0008-0000-0400-0000C7050000}"/>
            </a:ext>
          </a:extLst>
        </xdr:cNvPr>
        <xdr:cNvSpPr txBox="1"/>
      </xdr:nvSpPr>
      <xdr:spPr>
        <a:xfrm>
          <a:off x="1775012" y="7381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60" name="TextBox 2459">
          <a:extLst>
            <a:ext uri="{FF2B5EF4-FFF2-40B4-BE49-F238E27FC236}">
              <a16:creationId xmlns="" xmlns:a16="http://schemas.microsoft.com/office/drawing/2014/main" id="{00000000-0008-0000-0400-0000C8050000}"/>
            </a:ext>
          </a:extLst>
        </xdr:cNvPr>
        <xdr:cNvSpPr txBox="1"/>
      </xdr:nvSpPr>
      <xdr:spPr>
        <a:xfrm>
          <a:off x="1888191" y="7381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461" name="TextBox 2460">
          <a:extLst>
            <a:ext uri="{FF2B5EF4-FFF2-40B4-BE49-F238E27FC236}">
              <a16:creationId xmlns="" xmlns:a16="http://schemas.microsoft.com/office/drawing/2014/main" id="{00000000-0008-0000-0400-0000C9050000}"/>
            </a:ext>
          </a:extLst>
        </xdr:cNvPr>
        <xdr:cNvSpPr txBox="1"/>
      </xdr:nvSpPr>
      <xdr:spPr>
        <a:xfrm>
          <a:off x="1765487" y="7381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62" name="TextBox 2461">
          <a:extLst>
            <a:ext uri="{FF2B5EF4-FFF2-40B4-BE49-F238E27FC236}">
              <a16:creationId xmlns="" xmlns:a16="http://schemas.microsoft.com/office/drawing/2014/main" id="{00000000-0008-0000-0400-0000CA050000}"/>
            </a:ext>
          </a:extLst>
        </xdr:cNvPr>
        <xdr:cNvSpPr txBox="1"/>
      </xdr:nvSpPr>
      <xdr:spPr>
        <a:xfrm>
          <a:off x="1888191" y="7381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463" name="TextBox 2462">
          <a:extLst>
            <a:ext uri="{FF2B5EF4-FFF2-40B4-BE49-F238E27FC236}">
              <a16:creationId xmlns="" xmlns:a16="http://schemas.microsoft.com/office/drawing/2014/main" id="{00000000-0008-0000-0400-0000CB050000}"/>
            </a:ext>
          </a:extLst>
        </xdr:cNvPr>
        <xdr:cNvSpPr txBox="1"/>
      </xdr:nvSpPr>
      <xdr:spPr>
        <a:xfrm>
          <a:off x="1765487" y="7381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464" name="TextBox 2463">
          <a:extLst>
            <a:ext uri="{FF2B5EF4-FFF2-40B4-BE49-F238E27FC236}">
              <a16:creationId xmlns="" xmlns:a16="http://schemas.microsoft.com/office/drawing/2014/main" id="{00000000-0008-0000-0400-0000CC050000}"/>
            </a:ext>
          </a:extLst>
        </xdr:cNvPr>
        <xdr:cNvSpPr txBox="1"/>
      </xdr:nvSpPr>
      <xdr:spPr>
        <a:xfrm>
          <a:off x="1888191" y="7381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465" name="TextBox 2464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66" name="TextBox 2465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467" name="TextBox 2466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68" name="TextBox 2467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469" name="TextBox 2468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70" name="TextBox 2469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471" name="TextBox 2470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472" name="TextBox 2471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473" name="TextBox 2472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474" name="TextBox 2473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475" name="TextBox 2474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76" name="TextBox 2475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477" name="TextBox 2476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78" name="TextBox 2477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479" name="TextBox 2478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80" name="TextBox 2479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481" name="TextBox 2480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482" name="TextBox 2481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483" name="TextBox 2482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84" name="TextBox 2483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485" name="TextBox 2484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86" name="TextBox 2485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487" name="TextBox 2486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88" name="TextBox 2487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489" name="TextBox 2488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490" name="TextBox 2489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491" name="TextBox 2490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92" name="TextBox 2491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493" name="TextBox 2492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94" name="TextBox 2493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495" name="TextBox 2494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496" name="TextBox 2495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497" name="TextBox 2496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498" name="TextBox 2497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499" name="TextBox 2498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500" name="TextBox 2499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501" name="TextBox 2500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502" name="TextBox 2501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2503" name="TextBox 2502"/>
        <xdr:cNvSpPr txBox="1"/>
      </xdr:nvSpPr>
      <xdr:spPr>
        <a:xfrm>
          <a:off x="1888191" y="113252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504" name="TextBox 2503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05" name="TextBox 2504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506" name="TextBox 2505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07" name="TextBox 2506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508" name="TextBox 2507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09" name="TextBox 2508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510" name="TextBox 2509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511" name="TextBox 2510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512" name="TextBox 2511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13" name="TextBox 2512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514" name="TextBox 2513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15" name="TextBox 2514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516" name="TextBox 2515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17" name="TextBox 2516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518" name="TextBox 2517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519" name="TextBox 2518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520" name="TextBox 2519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21" name="TextBox 2520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522" name="TextBox 2521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23" name="TextBox 2522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524" name="TextBox 2523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25" name="TextBox 2524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526" name="TextBox 2525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527" name="TextBox 2526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528" name="TextBox 2527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29" name="TextBox 2528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530" name="TextBox 2529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31" name="TextBox 2530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532" name="TextBox 2531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33" name="TextBox 2532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534" name="TextBox 2533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535" name="TextBox 2534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536" name="TextBox 2535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37" name="TextBox 2536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538" name="TextBox 2537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39" name="TextBox 2538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540" name="TextBox 2539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41" name="TextBox 2540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542" name="TextBox 2541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543" name="TextBox 2542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544" name="TextBox 2543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45" name="TextBox 2544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546" name="TextBox 2545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47" name="TextBox 2546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548" name="TextBox 2547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49" name="TextBox 2548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550" name="TextBox 2549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551" name="TextBox 2550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552" name="TextBox 2551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53" name="TextBox 2552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554" name="TextBox 2553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55" name="TextBox 2554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556" name="TextBox 2555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57" name="TextBox 2556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558" name="TextBox 2557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559" name="TextBox 2558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560" name="TextBox 2559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61" name="TextBox 2560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562" name="TextBox 2561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63" name="TextBox 2562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564" name="TextBox 2563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65" name="TextBox 2564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566" name="TextBox 2565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567" name="TextBox 2566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568" name="TextBox 2567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69" name="TextBox 2568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570" name="TextBox 2569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71" name="TextBox 2570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572" name="TextBox 2571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73" name="TextBox 2572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574" name="TextBox 2573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575" name="TextBox 2574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576" name="TextBox 2575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77" name="TextBox 2576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578" name="TextBox 2577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79" name="TextBox 2578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580" name="TextBox 2579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81" name="TextBox 2580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582" name="TextBox 2581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583" name="TextBox 2582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584" name="TextBox 2583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85" name="TextBox 2584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586" name="TextBox 2585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87" name="TextBox 2586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588" name="TextBox 2587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89" name="TextBox 2588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590" name="TextBox 2589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591" name="TextBox 2590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592" name="TextBox 2591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93" name="TextBox 2592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594" name="TextBox 2593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95" name="TextBox 2594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596" name="TextBox 2595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597" name="TextBox 2596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598" name="TextBox 2597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599" name="TextBox 2598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00" name="TextBox 2599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01" name="TextBox 2600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02" name="TextBox 2601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03" name="TextBox 2602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04" name="TextBox 2603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05" name="TextBox 2604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06" name="TextBox 2605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07" name="TextBox 2606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08" name="TextBox 2607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09" name="TextBox 2608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10" name="TextBox 2609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11" name="TextBox 2610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12" name="TextBox 2611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13" name="TextBox 2612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14" name="TextBox 2613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15" name="TextBox 2614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16" name="TextBox 2615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17" name="TextBox 2616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18" name="TextBox 2617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19" name="TextBox 2618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20" name="TextBox 2619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21" name="TextBox 2620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22" name="TextBox 2621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23" name="TextBox 2622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24" name="TextBox 2623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25" name="TextBox 2624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26" name="TextBox 2625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27" name="TextBox 2626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28" name="TextBox 2627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29" name="TextBox 2628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30" name="TextBox 2629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31" name="TextBox 2630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32" name="TextBox 2631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33" name="TextBox 2632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34" name="TextBox 2633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35" name="TextBox 2634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36" name="TextBox 2635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37" name="TextBox 2636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38" name="TextBox 2637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39" name="TextBox 2638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40" name="TextBox 2639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41" name="TextBox 2640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42" name="TextBox 2641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43" name="TextBox 2642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44" name="TextBox 2643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45" name="TextBox 2644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46" name="TextBox 2645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47" name="TextBox 2646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48" name="TextBox 2647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49" name="TextBox 2648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50" name="TextBox 2649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51" name="TextBox 2650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52" name="TextBox 2651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53" name="TextBox 2652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54" name="TextBox 2653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55" name="TextBox 2654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56" name="TextBox 2655"/>
        <xdr:cNvSpPr txBox="1"/>
      </xdr:nvSpPr>
      <xdr:spPr>
        <a:xfrm>
          <a:off x="1803587" y="16363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57" name="TextBox 2656"/>
        <xdr:cNvSpPr txBox="1"/>
      </xdr:nvSpPr>
      <xdr:spPr>
        <a:xfrm>
          <a:off x="1888191" y="16363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58" name="TextBox 2657"/>
        <xdr:cNvSpPr txBox="1"/>
      </xdr:nvSpPr>
      <xdr:spPr>
        <a:xfrm>
          <a:off x="1775012" y="16363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59" name="TextBox 2658"/>
        <xdr:cNvSpPr txBox="1"/>
      </xdr:nvSpPr>
      <xdr:spPr>
        <a:xfrm>
          <a:off x="1888191" y="16363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60" name="TextBox 2659"/>
        <xdr:cNvSpPr txBox="1"/>
      </xdr:nvSpPr>
      <xdr:spPr>
        <a:xfrm>
          <a:off x="1765487" y="16363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61" name="TextBox 2660"/>
        <xdr:cNvSpPr txBox="1"/>
      </xdr:nvSpPr>
      <xdr:spPr>
        <a:xfrm>
          <a:off x="1888191" y="16363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62" name="TextBox 2661"/>
        <xdr:cNvSpPr txBox="1"/>
      </xdr:nvSpPr>
      <xdr:spPr>
        <a:xfrm>
          <a:off x="1765487" y="16363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63" name="TextBox 2662"/>
        <xdr:cNvSpPr txBox="1"/>
      </xdr:nvSpPr>
      <xdr:spPr>
        <a:xfrm>
          <a:off x="1888191" y="16363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64" name="TextBox 2663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65" name="TextBox 2664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66" name="TextBox 2665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67" name="TextBox 2666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68" name="TextBox 2667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69" name="TextBox 2668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70" name="TextBox 2669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71" name="TextBox 2670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72" name="TextBox 2671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73" name="TextBox 2672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74" name="TextBox 2673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75" name="TextBox 2674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76" name="TextBox 2675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77" name="TextBox 2676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78" name="TextBox 2677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79" name="TextBox 2678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80" name="TextBox 2679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81" name="TextBox 2680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82" name="TextBox 2681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83" name="TextBox 2682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84" name="TextBox 2683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85" name="TextBox 2684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86" name="TextBox 2685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87" name="TextBox 2686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88" name="TextBox 2687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89" name="TextBox 2688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690" name="TextBox 2689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91" name="TextBox 2690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692" name="TextBox 2691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93" name="TextBox 2692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694" name="TextBox 2693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695" name="TextBox 2694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96" name="TextBox 2695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97" name="TextBox 2696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698" name="TextBox 2697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699" name="TextBox 2698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00" name="TextBox 2699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01" name="TextBox 2700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2702" name="TextBox 2701"/>
        <xdr:cNvSpPr txBox="1"/>
      </xdr:nvSpPr>
      <xdr:spPr>
        <a:xfrm>
          <a:off x="1888191" y="113252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03" name="TextBox 2702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04" name="TextBox 2703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05" name="TextBox 2704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06" name="TextBox 2705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07" name="TextBox 2706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08" name="TextBox 2707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09" name="TextBox 2708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10" name="TextBox 2709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11" name="TextBox 2710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12" name="TextBox 2711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13" name="TextBox 2712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14" name="TextBox 2713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15" name="TextBox 2714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16" name="TextBox 2715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17" name="TextBox 2716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18" name="TextBox 2717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19" name="TextBox 2718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20" name="TextBox 2719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21" name="TextBox 2720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22" name="TextBox 2721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23" name="TextBox 2722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24" name="TextBox 2723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25" name="TextBox 2724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26" name="TextBox 2725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27" name="TextBox 2726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28" name="TextBox 2727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29" name="TextBox 2728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30" name="TextBox 2729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31" name="TextBox 2730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32" name="TextBox 2731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33" name="TextBox 2732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34" name="TextBox 2733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35" name="TextBox 2734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36" name="TextBox 2735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37" name="TextBox 2736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38" name="TextBox 2737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39" name="TextBox 2738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40" name="TextBox 2739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41" name="TextBox 2740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42" name="TextBox 2741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43" name="TextBox 2742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44" name="TextBox 2743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45" name="TextBox 2744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46" name="TextBox 2745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47" name="TextBox 2746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48" name="TextBox 2747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49" name="TextBox 2748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50" name="TextBox 2749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51" name="TextBox 2750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52" name="TextBox 2751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53" name="TextBox 2752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54" name="TextBox 2753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55" name="TextBox 2754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56" name="TextBox 2755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57" name="TextBox 2756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58" name="TextBox 2757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59" name="TextBox 2758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60" name="TextBox 2759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61" name="TextBox 2760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62" name="TextBox 2761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63" name="TextBox 2762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64" name="TextBox 2763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65" name="TextBox 2764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66" name="TextBox 2765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67" name="TextBox 2766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68" name="TextBox 2767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69" name="TextBox 2768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70" name="TextBox 2769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71" name="TextBox 2770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72" name="TextBox 2771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73" name="TextBox 2772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74" name="TextBox 2773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75" name="TextBox 2774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76" name="TextBox 2775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77" name="TextBox 2776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78" name="TextBox 2777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79" name="TextBox 2778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80" name="TextBox 2779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81" name="TextBox 2780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82" name="TextBox 2781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83" name="TextBox 2782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84" name="TextBox 2783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85" name="TextBox 2784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86" name="TextBox 2785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87" name="TextBox 2786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88" name="TextBox 2787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89" name="TextBox 2788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90" name="TextBox 2789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91" name="TextBox 2790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92" name="TextBox 2791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793" name="TextBox 2792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94" name="TextBox 2793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795" name="TextBox 2794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796" name="TextBox 2795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797" name="TextBox 2796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798" name="TextBox 2797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799" name="TextBox 2798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00" name="TextBox 2799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01" name="TextBox 2800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02" name="TextBox 2801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803" name="TextBox 2802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04" name="TextBox 2803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05" name="TextBox 2804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06" name="TextBox 2805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807" name="TextBox 2806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08" name="TextBox 2807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09" name="TextBox 2808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10" name="TextBox 2809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811" name="TextBox 2810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12" name="TextBox 2811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13" name="TextBox 2812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14" name="TextBox 2813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815" name="TextBox 2814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16" name="TextBox 2815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17" name="TextBox 2816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18" name="TextBox 2817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819" name="TextBox 2818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20" name="TextBox 2819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21" name="TextBox 2820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22" name="TextBox 2821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823" name="TextBox 2822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24" name="TextBox 2823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25" name="TextBox 2824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26" name="TextBox 2825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827" name="TextBox 2826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28" name="TextBox 2827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29" name="TextBox 2828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30" name="TextBox 2829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831" name="TextBox 2830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32" name="TextBox 2831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33" name="TextBox 2832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34" name="TextBox 2833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835" name="TextBox 2834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36" name="TextBox 2835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37" name="TextBox 2836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38" name="TextBox 2837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839" name="TextBox 2838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40" name="TextBox 2839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41" name="TextBox 2840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42" name="TextBox 2841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843" name="TextBox 2842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44" name="TextBox 2843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45" name="TextBox 2844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46" name="TextBox 2845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847" name="TextBox 2846"/>
        <xdr:cNvSpPr txBox="1"/>
      </xdr:nvSpPr>
      <xdr:spPr>
        <a:xfrm>
          <a:off x="1803587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48" name="TextBox 2847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49" name="TextBox 2848"/>
        <xdr:cNvSpPr txBox="1"/>
      </xdr:nvSpPr>
      <xdr:spPr>
        <a:xfrm>
          <a:off x="1775012" y="113252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50" name="TextBox 2849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851" name="TextBox 2850"/>
        <xdr:cNvSpPr txBox="1"/>
      </xdr:nvSpPr>
      <xdr:spPr>
        <a:xfrm>
          <a:off x="1765487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52" name="TextBox 2851"/>
        <xdr:cNvSpPr txBox="1"/>
      </xdr:nvSpPr>
      <xdr:spPr>
        <a:xfrm>
          <a:off x="1888191" y="113252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53" name="TextBox 2852"/>
        <xdr:cNvSpPr txBox="1"/>
      </xdr:nvSpPr>
      <xdr:spPr>
        <a:xfrm>
          <a:off x="1765487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54" name="TextBox 2853"/>
        <xdr:cNvSpPr txBox="1"/>
      </xdr:nvSpPr>
      <xdr:spPr>
        <a:xfrm>
          <a:off x="1888191" y="11325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/>
      </xdr:nvSpPr>
      <xdr:spPr>
        <a:xfrm>
          <a:off x="1735791" y="7124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/>
      </xdr:nvSpPr>
      <xdr:spPr>
        <a:xfrm>
          <a:off x="1651187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/>
      </xdr:nvSpPr>
      <xdr:spPr>
        <a:xfrm>
          <a:off x="1622612" y="7124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/>
      </xdr:nvSpPr>
      <xdr:spPr>
        <a:xfrm>
          <a:off x="1613087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/>
      </xdr:nvSpPr>
      <xdr:spPr>
        <a:xfrm>
          <a:off x="1735791" y="7124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/>
      </xdr:nvSpPr>
      <xdr:spPr>
        <a:xfrm>
          <a:off x="1613087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/>
      </xdr:nvSpPr>
      <xdr:spPr>
        <a:xfrm>
          <a:off x="1735791" y="7124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55111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/>
      </xdr:nvSpPr>
      <xdr:spPr>
        <a:xfrm>
          <a:off x="1735791" y="65240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55111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/>
      </xdr:nvSpPr>
      <xdr:spPr>
        <a:xfrm>
          <a:off x="1613087" y="71247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55111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/>
      </xdr:nvSpPr>
      <xdr:spPr>
        <a:xfrm>
          <a:off x="1613087" y="71247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55111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/>
      </xdr:nvSpPr>
      <xdr:spPr>
        <a:xfrm>
          <a:off x="1735791" y="65240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050" name="TextBox 3049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51" name="TextBox 305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052" name="TextBox 3051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53" name="TextBox 305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054" name="TextBox 3053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55" name="TextBox 305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056" name="TextBox 305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057" name="TextBox 305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058" name="TextBox 3057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059" name="TextBox 3058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060" name="TextBox 3059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61" name="TextBox 306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062" name="TextBox 3061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63" name="TextBox 306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064" name="TextBox 3063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65" name="TextBox 306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066" name="TextBox 306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067" name="TextBox 306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068" name="TextBox 3067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69" name="TextBox 306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070" name="TextBox 3069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71" name="TextBox 307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072" name="TextBox 3071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73" name="TextBox 307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074" name="TextBox 3073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075" name="TextBox 3074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076" name="TextBox 3075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77" name="TextBox 307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078" name="TextBox 3077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79" name="TextBox 307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080" name="TextBox 3079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81" name="TextBox 308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082" name="TextBox 3081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083" name="TextBox 3082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084" name="TextBox 3083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085" name="TextBox 3084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086" name="TextBox 308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087" name="TextBox 308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3088" name="TextBox 3087"/>
        <xdr:cNvSpPr txBox="1"/>
      </xdr:nvSpPr>
      <xdr:spPr>
        <a:xfrm>
          <a:off x="1802466" y="127158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089" name="TextBox 3088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90" name="TextBox 308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091" name="TextBox 3090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92" name="TextBox 309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093" name="TextBox 3092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94" name="TextBox 309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095" name="TextBox 3094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096" name="TextBox 3095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097" name="TextBox 3096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098" name="TextBox 309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099" name="TextBox 3098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00" name="TextBox 309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101" name="TextBox 3100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02" name="TextBox 310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103" name="TextBox 3102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104" name="TextBox 3103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105" name="TextBox 3104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06" name="TextBox 310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107" name="TextBox 3106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08" name="TextBox 310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109" name="TextBox 3108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10" name="TextBox 310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111" name="TextBox 3110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112" name="TextBox 3111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113" name="TextBox 3112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14" name="TextBox 311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115" name="TextBox 3114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16" name="TextBox 311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117" name="TextBox 3116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18" name="TextBox 311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119" name="TextBox 3118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120" name="TextBox 3119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121" name="TextBox 3120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22" name="TextBox 312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123" name="TextBox 3122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24" name="TextBox 312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125" name="TextBox 3124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26" name="TextBox 312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127" name="TextBox 3126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128" name="TextBox 3127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129" name="TextBox 3128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30" name="TextBox 312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131" name="TextBox 3130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32" name="TextBox 313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133" name="TextBox 3132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34" name="TextBox 313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135" name="TextBox 3134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136" name="TextBox 3135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137" name="TextBox 3136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38" name="TextBox 313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139" name="TextBox 3138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40" name="TextBox 313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141" name="TextBox 3140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42" name="TextBox 314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143" name="TextBox 3142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144" name="TextBox 3143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145" name="TextBox 3144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46" name="TextBox 314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147" name="TextBox 3146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48" name="TextBox 314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149" name="TextBox 3148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50" name="TextBox 314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151" name="TextBox 3150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152" name="TextBox 3151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153" name="TextBox 3152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54" name="TextBox 315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155" name="TextBox 3154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56" name="TextBox 315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157" name="TextBox 3156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58" name="TextBox 315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159" name="TextBox 3158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160" name="TextBox 3159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161" name="TextBox 3160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62" name="TextBox 316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163" name="TextBox 3162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64" name="TextBox 316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165" name="TextBox 3164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66" name="TextBox 316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167" name="TextBox 3166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168" name="TextBox 3167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169" name="TextBox 3168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70" name="TextBox 316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171" name="TextBox 3170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72" name="TextBox 317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173" name="TextBox 3172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74" name="TextBox 317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175" name="TextBox 3174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176" name="TextBox 3175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177" name="TextBox 3176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78" name="TextBox 317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179" name="TextBox 3178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80" name="TextBox 317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181" name="TextBox 3180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82" name="TextBox 318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183" name="TextBox 3182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184" name="TextBox 3183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185" name="TextBox 3184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86" name="TextBox 318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187" name="TextBox 3186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88" name="TextBox 318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189" name="TextBox 3188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90" name="TextBox 318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191" name="TextBox 3190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192" name="TextBox 3191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193" name="TextBox 3192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94" name="TextBox 319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195" name="TextBox 3194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96" name="TextBox 319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197" name="TextBox 3196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198" name="TextBox 319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199" name="TextBox 3198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200" name="TextBox 3199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201" name="TextBox 3200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02" name="TextBox 320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203" name="TextBox 3202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04" name="TextBox 320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205" name="TextBox 3204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06" name="TextBox 320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207" name="TextBox 3206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208" name="TextBox 3207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209" name="TextBox 3208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10" name="TextBox 320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211" name="TextBox 3210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12" name="TextBox 321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213" name="TextBox 3212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14" name="TextBox 321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215" name="TextBox 3214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216" name="TextBox 3215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217" name="TextBox 3216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18" name="TextBox 321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219" name="TextBox 3218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20" name="TextBox 321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221" name="TextBox 3220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22" name="TextBox 322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223" name="TextBox 3222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224" name="TextBox 3223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225" name="TextBox 3224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26" name="TextBox 322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227" name="TextBox 3226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28" name="TextBox 322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229" name="TextBox 3228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30" name="TextBox 322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231" name="TextBox 3230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232" name="TextBox 3231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233" name="TextBox 3232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34" name="TextBox 323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235" name="TextBox 3234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36" name="TextBox 323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237" name="TextBox 3236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38" name="TextBox 323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239" name="TextBox 3238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240" name="TextBox 3239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241" name="TextBox 3240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42" name="TextBox 324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243" name="TextBox 3242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44" name="TextBox 324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245" name="TextBox 3244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46" name="TextBox 324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247" name="TextBox 3246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248" name="TextBox 3247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249" name="TextBox 3248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250" name="TextBox 3249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251" name="TextBox 3250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52" name="TextBox 325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253" name="TextBox 3252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54" name="TextBox 325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255" name="TextBox 3254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56" name="TextBox 325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257" name="TextBox 3256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258" name="TextBox 3257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259" name="TextBox 3258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60" name="TextBox 325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261" name="TextBox 3260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62" name="TextBox 326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263" name="TextBox 3262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64" name="TextBox 326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265" name="TextBox 3264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266" name="TextBox 3265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267" name="TextBox 3266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68" name="TextBox 326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269" name="TextBox 3268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70" name="TextBox 326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271" name="TextBox 3270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72" name="TextBox 327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273" name="TextBox 3272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274" name="TextBox 3273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275" name="TextBox 3274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276" name="TextBox 3275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277" name="TextBox 3276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278" name="TextBox 3277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3279" name="TextBox 3278"/>
        <xdr:cNvSpPr txBox="1"/>
      </xdr:nvSpPr>
      <xdr:spPr>
        <a:xfrm>
          <a:off x="1802466" y="127158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280" name="TextBox 3279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81" name="TextBox 328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282" name="TextBox 3281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83" name="TextBox 328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284" name="TextBox 3283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85" name="TextBox 328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286" name="TextBox 328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287" name="TextBox 328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288" name="TextBox 3287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89" name="TextBox 328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290" name="TextBox 3289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91" name="TextBox 329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292" name="TextBox 3291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93" name="TextBox 329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294" name="TextBox 3293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295" name="TextBox 3294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296" name="TextBox 3295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97" name="TextBox 329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298" name="TextBox 3297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299" name="TextBox 329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300" name="TextBox 3299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01" name="TextBox 330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302" name="TextBox 3301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303" name="TextBox 3302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304" name="TextBox 3303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05" name="TextBox 330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306" name="TextBox 3305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07" name="TextBox 330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308" name="TextBox 3307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09" name="TextBox 330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310" name="TextBox 3309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311" name="TextBox 3310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312" name="TextBox 3311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13" name="TextBox 331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314" name="TextBox 3313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15" name="TextBox 331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316" name="TextBox 3315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17" name="TextBox 331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318" name="TextBox 3317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319" name="TextBox 3318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320" name="TextBox 3319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21" name="TextBox 332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322" name="TextBox 3321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23" name="TextBox 332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324" name="TextBox 3323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25" name="TextBox 332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326" name="TextBox 332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327" name="TextBox 332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328" name="TextBox 3327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29" name="TextBox 332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330" name="TextBox 3329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31" name="TextBox 333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332" name="TextBox 3331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33" name="TextBox 333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334" name="TextBox 3333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335" name="TextBox 3334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336" name="TextBox 3335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37" name="TextBox 333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338" name="TextBox 3337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39" name="TextBox 333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340" name="TextBox 3339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41" name="TextBox 334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342" name="TextBox 3341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343" name="TextBox 3342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344" name="TextBox 3343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45" name="TextBox 334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346" name="TextBox 3345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47" name="TextBox 334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348" name="TextBox 3347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49" name="TextBox 334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350" name="TextBox 3349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351" name="TextBox 3350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352" name="TextBox 3351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53" name="TextBox 335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354" name="TextBox 3353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55" name="TextBox 335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356" name="TextBox 3355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57" name="TextBox 335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358" name="TextBox 3357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359" name="TextBox 3358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360" name="TextBox 3359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61" name="TextBox 336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362" name="TextBox 3361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63" name="TextBox 336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364" name="TextBox 3363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65" name="TextBox 336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366" name="TextBox 336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367" name="TextBox 336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368" name="TextBox 3367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69" name="TextBox 336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370" name="TextBox 3369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71" name="TextBox 337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372" name="TextBox 3371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73" name="TextBox 337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374" name="TextBox 3373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375" name="TextBox 3374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376" name="TextBox 3375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77" name="TextBox 337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378" name="TextBox 3377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79" name="TextBox 337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380" name="TextBox 3379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81" name="TextBox 338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382" name="TextBox 3381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383" name="TextBox 3382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384" name="TextBox 3383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85" name="TextBox 338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386" name="TextBox 3385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87" name="TextBox 338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388" name="TextBox 3387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89" name="TextBox 338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390" name="TextBox 3389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391" name="TextBox 3390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392" name="TextBox 3391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93" name="TextBox 339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394" name="TextBox 3393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95" name="TextBox 339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396" name="TextBox 3395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397" name="TextBox 339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398" name="TextBox 3397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399" name="TextBox 3398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400" name="TextBox 3399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01" name="TextBox 340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402" name="TextBox 3401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03" name="TextBox 340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404" name="TextBox 3403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05" name="TextBox 340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406" name="TextBox 340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407" name="TextBox 340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408" name="TextBox 3407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09" name="TextBox 340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410" name="TextBox 3409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11" name="TextBox 341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412" name="TextBox 3411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13" name="TextBox 341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414" name="TextBox 3413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415" name="TextBox 3414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416" name="TextBox 3415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17" name="TextBox 341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418" name="TextBox 3417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19" name="TextBox 341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420" name="TextBox 3419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21" name="TextBox 342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422" name="TextBox 3421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423" name="TextBox 3422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424" name="TextBox 3423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25" name="TextBox 342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426" name="TextBox 3425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27" name="TextBox 342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428" name="TextBox 3427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29" name="TextBox 342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430" name="TextBox 3429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431" name="TextBox 3430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432" name="TextBox 3431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33" name="TextBox 343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434" name="TextBox 3433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35" name="TextBox 343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436" name="TextBox 3435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37" name="TextBox 343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438" name="TextBox 3437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439" name="TextBox 3438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440" name="TextBox 3439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441" name="TextBox 3440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442" name="TextBox 3441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43" name="TextBox 344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444" name="TextBox 3443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45" name="TextBox 344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446" name="TextBox 3445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47" name="TextBox 344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448" name="TextBox 3447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449" name="TextBox 3448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450" name="TextBox 3449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51" name="TextBox 345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452" name="TextBox 3451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53" name="TextBox 345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454" name="TextBox 3453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55" name="TextBox 345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456" name="TextBox 345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457" name="TextBox 345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458" name="TextBox 3457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59" name="TextBox 345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460" name="TextBox 3459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61" name="TextBox 346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462" name="TextBox 3461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63" name="TextBox 346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464" name="TextBox 3463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465" name="TextBox 3464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466" name="TextBox 346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467" name="TextBox 346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468" name="TextBox 3467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469" name="TextBox 3468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3470" name="TextBox 3469"/>
        <xdr:cNvSpPr txBox="1"/>
      </xdr:nvSpPr>
      <xdr:spPr>
        <a:xfrm>
          <a:off x="1802466" y="127158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471" name="TextBox 3470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72" name="TextBox 347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473" name="TextBox 3472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74" name="TextBox 347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475" name="TextBox 3474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76" name="TextBox 347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477" name="TextBox 3476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478" name="TextBox 3477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479" name="TextBox 3478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80" name="TextBox 347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481" name="TextBox 3480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82" name="TextBox 348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483" name="TextBox 3482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84" name="TextBox 348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485" name="TextBox 3484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486" name="TextBox 3485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487" name="TextBox 3486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88" name="TextBox 348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489" name="TextBox 3488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90" name="TextBox 348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491" name="TextBox 3490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92" name="TextBox 349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493" name="TextBox 3492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494" name="TextBox 3493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495" name="TextBox 3494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96" name="TextBox 349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497" name="TextBox 3496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498" name="TextBox 349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499" name="TextBox 3498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00" name="TextBox 349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501" name="TextBox 3500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502" name="TextBox 3501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503" name="TextBox 3502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04" name="TextBox 350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505" name="TextBox 3504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06" name="TextBox 350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507" name="TextBox 3506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08" name="TextBox 350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509" name="TextBox 3508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510" name="TextBox 3509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511" name="TextBox 3510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12" name="TextBox 351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513" name="TextBox 3512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14" name="TextBox 351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515" name="TextBox 3514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16" name="TextBox 351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517" name="TextBox 3516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518" name="TextBox 3517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519" name="TextBox 3518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20" name="TextBox 351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521" name="TextBox 3520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22" name="TextBox 352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523" name="TextBox 3522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24" name="TextBox 352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525" name="TextBox 3524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526" name="TextBox 3525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527" name="TextBox 3526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28" name="TextBox 352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529" name="TextBox 3528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30" name="TextBox 352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531" name="TextBox 3530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32" name="TextBox 353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533" name="TextBox 3532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534" name="TextBox 3533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535" name="TextBox 3534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36" name="TextBox 353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537" name="TextBox 3536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38" name="TextBox 353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539" name="TextBox 3538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40" name="TextBox 353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541" name="TextBox 3540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542" name="TextBox 3541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543" name="TextBox 3542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44" name="TextBox 354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545" name="TextBox 3544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46" name="TextBox 354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547" name="TextBox 3546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48" name="TextBox 354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549" name="TextBox 3548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550" name="TextBox 3549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551" name="TextBox 3550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52" name="TextBox 355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553" name="TextBox 3552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54" name="TextBox 355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555" name="TextBox 3554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56" name="TextBox 355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557" name="TextBox 3556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558" name="TextBox 3557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559" name="TextBox 3558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60" name="TextBox 355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561" name="TextBox 3560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62" name="TextBox 356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563" name="TextBox 3562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64" name="TextBox 356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565" name="TextBox 3564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566" name="TextBox 3565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567" name="TextBox 3566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68" name="TextBox 356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569" name="TextBox 3568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70" name="TextBox 356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571" name="TextBox 3570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72" name="TextBox 357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573" name="TextBox 3572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574" name="TextBox 3573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575" name="TextBox 3574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76" name="TextBox 357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577" name="TextBox 3576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78" name="TextBox 357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579" name="TextBox 3578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80" name="TextBox 357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581" name="TextBox 3580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582" name="TextBox 3581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583" name="TextBox 3582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84" name="TextBox 358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585" name="TextBox 3584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86" name="TextBox 358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587" name="TextBox 3586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88" name="TextBox 358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589" name="TextBox 3588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590" name="TextBox 3589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591" name="TextBox 3590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92" name="TextBox 359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593" name="TextBox 3592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94" name="TextBox 359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595" name="TextBox 3594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596" name="TextBox 359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597" name="TextBox 3596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598" name="TextBox 3597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599" name="TextBox 3598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00" name="TextBox 359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601" name="TextBox 3600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02" name="TextBox 360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603" name="TextBox 3602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04" name="TextBox 360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605" name="TextBox 3604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606" name="TextBox 3605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607" name="TextBox 3606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08" name="TextBox 360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609" name="TextBox 3608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10" name="TextBox 360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611" name="TextBox 3610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12" name="TextBox 361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613" name="TextBox 3612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614" name="TextBox 3613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615" name="TextBox 3614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16" name="TextBox 361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617" name="TextBox 3616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18" name="TextBox 361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619" name="TextBox 3618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20" name="TextBox 361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621" name="TextBox 3620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622" name="TextBox 3621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623" name="TextBox 3622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24" name="TextBox 362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625" name="TextBox 3624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26" name="TextBox 362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627" name="TextBox 3626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28" name="TextBox 362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629" name="TextBox 3628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630" name="TextBox 3629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631" name="TextBox 3630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632" name="TextBox 3631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633" name="TextBox 3632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34" name="TextBox 363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635" name="TextBox 3634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36" name="TextBox 363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637" name="TextBox 3636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38" name="TextBox 363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639" name="TextBox 3638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640" name="TextBox 3639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641" name="TextBox 3640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42" name="TextBox 364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643" name="TextBox 3642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44" name="TextBox 364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645" name="TextBox 3644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46" name="TextBox 364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647" name="TextBox 3646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648" name="TextBox 3647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649" name="TextBox 3648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50" name="TextBox 364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651" name="TextBox 3650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52" name="TextBox 365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653" name="TextBox 3652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54" name="TextBox 365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655" name="TextBox 3654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656" name="TextBox 3655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657" name="TextBox 3656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658" name="TextBox 3657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659" name="TextBox 3658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660" name="TextBox 3659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3661" name="TextBox 3660"/>
        <xdr:cNvSpPr txBox="1"/>
      </xdr:nvSpPr>
      <xdr:spPr>
        <a:xfrm>
          <a:off x="1802466" y="127158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662" name="TextBox 3661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63" name="TextBox 366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664" name="TextBox 3663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65" name="TextBox 366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666" name="TextBox 3665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67" name="TextBox 366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668" name="TextBox 3667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669" name="TextBox 3668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670" name="TextBox 3669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71" name="TextBox 367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672" name="TextBox 3671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73" name="TextBox 367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674" name="TextBox 3673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75" name="TextBox 367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676" name="TextBox 367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677" name="TextBox 367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678" name="TextBox 3677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79" name="TextBox 367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680" name="TextBox 3679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81" name="TextBox 368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682" name="TextBox 3681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83" name="TextBox 368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684" name="TextBox 3683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685" name="TextBox 3684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686" name="TextBox 3685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87" name="TextBox 368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688" name="TextBox 3687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89" name="TextBox 368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690" name="TextBox 3689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91" name="TextBox 369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692" name="TextBox 3691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693" name="TextBox 3692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694" name="TextBox 3693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95" name="TextBox 369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696" name="TextBox 3695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97" name="TextBox 369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698" name="TextBox 3697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699" name="TextBox 369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700" name="TextBox 3699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701" name="TextBox 3700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702" name="TextBox 3701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03" name="TextBox 370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704" name="TextBox 3703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05" name="TextBox 370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706" name="TextBox 3705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07" name="TextBox 370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708" name="TextBox 3707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709" name="TextBox 3708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710" name="TextBox 3709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11" name="TextBox 371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712" name="TextBox 3711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13" name="TextBox 371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714" name="TextBox 3713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15" name="TextBox 371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716" name="TextBox 371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717" name="TextBox 371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718" name="TextBox 3717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19" name="TextBox 371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720" name="TextBox 3719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21" name="TextBox 372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722" name="TextBox 3721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23" name="TextBox 372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724" name="TextBox 3723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725" name="TextBox 3724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726" name="TextBox 3725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27" name="TextBox 372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728" name="TextBox 3727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29" name="TextBox 372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730" name="TextBox 3729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31" name="TextBox 373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732" name="TextBox 3731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733" name="TextBox 3732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734" name="TextBox 3733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35" name="TextBox 373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736" name="TextBox 3735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37" name="TextBox 373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738" name="TextBox 3737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39" name="TextBox 373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740" name="TextBox 3739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741" name="TextBox 3740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742" name="TextBox 3741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43" name="TextBox 374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744" name="TextBox 3743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45" name="TextBox 374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746" name="TextBox 3745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47" name="TextBox 374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748" name="TextBox 3747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749" name="TextBox 3748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750" name="TextBox 3749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51" name="TextBox 375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752" name="TextBox 3751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53" name="TextBox 375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754" name="TextBox 3753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55" name="TextBox 375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756" name="TextBox 375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757" name="TextBox 375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758" name="TextBox 3757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59" name="TextBox 375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760" name="TextBox 3759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61" name="TextBox 376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762" name="TextBox 3761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63" name="TextBox 376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764" name="TextBox 3763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765" name="TextBox 3764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766" name="TextBox 3765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67" name="TextBox 376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768" name="TextBox 3767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69" name="TextBox 376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770" name="TextBox 3769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71" name="TextBox 377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772" name="TextBox 3771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773" name="TextBox 3772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774" name="TextBox 3773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75" name="TextBox 377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776" name="TextBox 3775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77" name="TextBox 377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778" name="TextBox 3777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79" name="TextBox 377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780" name="TextBox 3779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781" name="TextBox 3780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782" name="TextBox 3781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83" name="TextBox 378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784" name="TextBox 3783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85" name="TextBox 378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786" name="TextBox 3785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87" name="TextBox 378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788" name="TextBox 3787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789" name="TextBox 3788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790" name="TextBox 3789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91" name="TextBox 379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792" name="TextBox 3791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93" name="TextBox 379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794" name="TextBox 3793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95" name="TextBox 379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796" name="TextBox 379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797" name="TextBox 379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798" name="TextBox 3797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799" name="TextBox 379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800" name="TextBox 3799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01" name="TextBox 380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802" name="TextBox 3801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03" name="TextBox 380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804" name="TextBox 3803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805" name="TextBox 3804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806" name="TextBox 3805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07" name="TextBox 380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808" name="TextBox 3807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09" name="TextBox 380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810" name="TextBox 3809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11" name="TextBox 381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812" name="TextBox 3811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813" name="TextBox 3812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814" name="TextBox 3813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15" name="TextBox 381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816" name="TextBox 3815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17" name="TextBox 381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818" name="TextBox 3817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19" name="TextBox 381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820" name="TextBox 3819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821" name="TextBox 3820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822" name="TextBox 3821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823" name="TextBox 3822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824" name="TextBox 3823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25" name="TextBox 382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826" name="TextBox 3825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27" name="TextBox 382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828" name="TextBox 3827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29" name="TextBox 382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830" name="TextBox 3829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831" name="TextBox 3830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832" name="TextBox 3831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33" name="TextBox 383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834" name="TextBox 3833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35" name="TextBox 383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836" name="TextBox 3835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37" name="TextBox 383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838" name="TextBox 3837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839" name="TextBox 3838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840" name="TextBox 3839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41" name="TextBox 384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842" name="TextBox 3841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43" name="TextBox 384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844" name="TextBox 3843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45" name="TextBox 384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846" name="TextBox 384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847" name="TextBox 384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848" name="TextBox 3847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849" name="TextBox 3848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850" name="TextBox 3849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851" name="TextBox 3850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3852" name="TextBox 3851"/>
        <xdr:cNvSpPr txBox="1"/>
      </xdr:nvSpPr>
      <xdr:spPr>
        <a:xfrm>
          <a:off x="1802466" y="127158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853" name="TextBox 3852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54" name="TextBox 385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855" name="TextBox 3854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56" name="TextBox 385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857" name="TextBox 3856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58" name="TextBox 385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859" name="TextBox 3858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860" name="TextBox 3859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861" name="TextBox 3860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62" name="TextBox 386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863" name="TextBox 3862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64" name="TextBox 386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865" name="TextBox 3864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66" name="TextBox 386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867" name="TextBox 3866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868" name="TextBox 3867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869" name="TextBox 3868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70" name="TextBox 386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871" name="TextBox 3870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72" name="TextBox 387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873" name="TextBox 3872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74" name="TextBox 387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875" name="TextBox 3874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876" name="TextBox 3875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877" name="TextBox 3876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78" name="TextBox 387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879" name="TextBox 3878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80" name="TextBox 387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881" name="TextBox 3880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82" name="TextBox 388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883" name="TextBox 3882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884" name="TextBox 3883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885" name="TextBox 3884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86" name="TextBox 388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887" name="TextBox 3886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88" name="TextBox 388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889" name="TextBox 3888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90" name="TextBox 388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891" name="TextBox 3890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892" name="TextBox 3891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893" name="TextBox 3892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94" name="TextBox 389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895" name="TextBox 3894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96" name="TextBox 389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897" name="TextBox 3896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898" name="TextBox 389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899" name="TextBox 3898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900" name="TextBox 3899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901" name="TextBox 3900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02" name="TextBox 390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903" name="TextBox 3902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04" name="TextBox 390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905" name="TextBox 3904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06" name="TextBox 390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907" name="TextBox 3906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908" name="TextBox 3907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909" name="TextBox 3908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10" name="TextBox 390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911" name="TextBox 3910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12" name="TextBox 391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913" name="TextBox 3912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14" name="TextBox 391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915" name="TextBox 3914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916" name="TextBox 3915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917" name="TextBox 3916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18" name="TextBox 391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919" name="TextBox 3918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20" name="TextBox 391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921" name="TextBox 3920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22" name="TextBox 392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923" name="TextBox 3922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924" name="TextBox 3923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925" name="TextBox 3924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26" name="TextBox 392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927" name="TextBox 3926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28" name="TextBox 392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929" name="TextBox 3928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30" name="TextBox 392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931" name="TextBox 3930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932" name="TextBox 3931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933" name="TextBox 3932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34" name="TextBox 393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935" name="TextBox 3934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36" name="TextBox 393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937" name="TextBox 3936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38" name="TextBox 393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939" name="TextBox 3938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940" name="TextBox 3939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941" name="TextBox 3940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42" name="TextBox 394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943" name="TextBox 3942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44" name="TextBox 394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945" name="TextBox 3944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46" name="TextBox 394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947" name="TextBox 3946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948" name="TextBox 3947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949" name="TextBox 3948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50" name="TextBox 394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951" name="TextBox 3950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52" name="TextBox 395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953" name="TextBox 3952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54" name="TextBox 395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955" name="TextBox 3954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956" name="TextBox 3955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957" name="TextBox 3956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58" name="TextBox 395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959" name="TextBox 3958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60" name="TextBox 395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961" name="TextBox 3960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62" name="TextBox 396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963" name="TextBox 3962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964" name="TextBox 3963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965" name="TextBox 3964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66" name="TextBox 396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967" name="TextBox 3966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68" name="TextBox 396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969" name="TextBox 3968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70" name="TextBox 396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971" name="TextBox 3970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972" name="TextBox 3971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973" name="TextBox 3972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74" name="TextBox 397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975" name="TextBox 3974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76" name="TextBox 397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977" name="TextBox 3976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78" name="TextBox 397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979" name="TextBox 3978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980" name="TextBox 3979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981" name="TextBox 3980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82" name="TextBox 398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983" name="TextBox 3982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84" name="TextBox 398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985" name="TextBox 3984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86" name="TextBox 398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987" name="TextBox 3986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988" name="TextBox 3987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989" name="TextBox 3988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90" name="TextBox 398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991" name="TextBox 3990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92" name="TextBox 399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3993" name="TextBox 3992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94" name="TextBox 399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3995" name="TextBox 3994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3996" name="TextBox 3995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3997" name="TextBox 3996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3998" name="TextBox 399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3999" name="TextBox 3998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00" name="TextBox 399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001" name="TextBox 4000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02" name="TextBox 400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003" name="TextBox 4002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004" name="TextBox 4003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005" name="TextBox 4004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06" name="TextBox 400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007" name="TextBox 4006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08" name="TextBox 400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009" name="TextBox 4008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10" name="TextBox 400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011" name="TextBox 4010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012" name="TextBox 4011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013" name="TextBox 4012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014" name="TextBox 4013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015" name="TextBox 4014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16" name="TextBox 401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017" name="TextBox 4016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18" name="TextBox 401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019" name="TextBox 4018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20" name="TextBox 4019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021" name="TextBox 4020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022" name="TextBox 4021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023" name="TextBox 4022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24" name="TextBox 402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025" name="TextBox 4024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26" name="TextBox 402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027" name="TextBox 4026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28" name="TextBox 4027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029" name="TextBox 4028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030" name="TextBox 4029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031" name="TextBox 4030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32" name="TextBox 4031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033" name="TextBox 4032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34" name="TextBox 4033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035" name="TextBox 4034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36" name="TextBox 4035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037" name="TextBox 4036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038" name="TextBox 4037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039" name="TextBox 4038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040" name="TextBox 4039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041" name="TextBox 4040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042" name="TextBox 4041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261702" cy="396840"/>
    <xdr:sp macro="" textlink="">
      <xdr:nvSpPr>
        <xdr:cNvPr id="4043" name="TextBox 4042"/>
        <xdr:cNvSpPr txBox="1"/>
      </xdr:nvSpPr>
      <xdr:spPr>
        <a:xfrm>
          <a:off x="1802466" y="127158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044" name="TextBox 4043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45" name="TextBox 404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046" name="TextBox 4045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47" name="TextBox 404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048" name="TextBox 4047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49" name="TextBox 404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050" name="TextBox 4049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051" name="TextBox 4050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052" name="TextBox 4051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53" name="TextBox 405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054" name="TextBox 4053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55" name="TextBox 405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056" name="TextBox 4055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57" name="TextBox 405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058" name="TextBox 4057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059" name="TextBox 4058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060" name="TextBox 4059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61" name="TextBox 406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062" name="TextBox 4061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63" name="TextBox 406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064" name="TextBox 4063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65" name="TextBox 406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066" name="TextBox 406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067" name="TextBox 406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068" name="TextBox 4067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69" name="TextBox 406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070" name="TextBox 4069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71" name="TextBox 407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072" name="TextBox 4071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73" name="TextBox 407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074" name="TextBox 4073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075" name="TextBox 4074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076" name="TextBox 4075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77" name="TextBox 407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078" name="TextBox 4077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79" name="TextBox 407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080" name="TextBox 4079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81" name="TextBox 408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082" name="TextBox 4081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083" name="TextBox 4082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084" name="TextBox 4083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85" name="TextBox 408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086" name="TextBox 4085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87" name="TextBox 408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088" name="TextBox 4087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89" name="TextBox 408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090" name="TextBox 4089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091" name="TextBox 4090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092" name="TextBox 4091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93" name="TextBox 409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094" name="TextBox 4093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95" name="TextBox 409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096" name="TextBox 4095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097" name="TextBox 409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098" name="TextBox 4097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099" name="TextBox 4098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100" name="TextBox 4099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01" name="TextBox 410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102" name="TextBox 4101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03" name="TextBox 410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104" name="TextBox 4103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05" name="TextBox 410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106" name="TextBox 410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107" name="TextBox 410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108" name="TextBox 4107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09" name="TextBox 410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110" name="TextBox 4109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11" name="TextBox 411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112" name="TextBox 4111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13" name="TextBox 411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114" name="TextBox 4113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115" name="TextBox 4114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116" name="TextBox 4115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17" name="TextBox 411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118" name="TextBox 4117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19" name="TextBox 411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120" name="TextBox 4119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21" name="TextBox 412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122" name="TextBox 4121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123" name="TextBox 4122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124" name="TextBox 4123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25" name="TextBox 412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126" name="TextBox 4125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27" name="TextBox 412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128" name="TextBox 4127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29" name="TextBox 412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130" name="TextBox 4129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131" name="TextBox 4130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132" name="TextBox 4131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33" name="TextBox 413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134" name="TextBox 4133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35" name="TextBox 413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136" name="TextBox 4135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37" name="TextBox 413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138" name="TextBox 4137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139" name="TextBox 4138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140" name="TextBox 4139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41" name="TextBox 414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142" name="TextBox 4141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43" name="TextBox 414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144" name="TextBox 4143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45" name="TextBox 414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146" name="TextBox 414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147" name="TextBox 414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148" name="TextBox 4147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49" name="TextBox 414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150" name="TextBox 4149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51" name="TextBox 415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152" name="TextBox 4151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53" name="TextBox 415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154" name="TextBox 4153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155" name="TextBox 4154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156" name="TextBox 4155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57" name="TextBox 415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158" name="TextBox 4157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59" name="TextBox 415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160" name="TextBox 4159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61" name="TextBox 416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162" name="TextBox 4161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163" name="TextBox 4162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164" name="TextBox 4163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65" name="TextBox 416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166" name="TextBox 4165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67" name="TextBox 416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168" name="TextBox 4167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69" name="TextBox 416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170" name="TextBox 4169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171" name="TextBox 4170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172" name="TextBox 4171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73" name="TextBox 417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174" name="TextBox 4173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75" name="TextBox 417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176" name="TextBox 4175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77" name="TextBox 4176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178" name="TextBox 4177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179" name="TextBox 4178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180" name="TextBox 4179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81" name="TextBox 418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182" name="TextBox 4181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83" name="TextBox 418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184" name="TextBox 4183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85" name="TextBox 4184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186" name="TextBox 4185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187" name="TextBox 4186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347</xdr:row>
      <xdr:rowOff>0</xdr:rowOff>
    </xdr:from>
    <xdr:ext cx="175494" cy="311803"/>
    <xdr:sp macro="" textlink="">
      <xdr:nvSpPr>
        <xdr:cNvPr id="4188" name="TextBox 4187"/>
        <xdr:cNvSpPr txBox="1"/>
      </xdr:nvSpPr>
      <xdr:spPr>
        <a:xfrm>
          <a:off x="1717862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89" name="TextBox 4188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347</xdr:row>
      <xdr:rowOff>0</xdr:rowOff>
    </xdr:from>
    <xdr:ext cx="175494" cy="311803"/>
    <xdr:sp macro="" textlink="">
      <xdr:nvSpPr>
        <xdr:cNvPr id="4190" name="TextBox 4189"/>
        <xdr:cNvSpPr txBox="1"/>
      </xdr:nvSpPr>
      <xdr:spPr>
        <a:xfrm>
          <a:off x="1689287" y="12715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91" name="TextBox 4190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66257" cy="311803"/>
    <xdr:sp macro="" textlink="">
      <xdr:nvSpPr>
        <xdr:cNvPr id="4192" name="TextBox 4191"/>
        <xdr:cNvSpPr txBox="1"/>
      </xdr:nvSpPr>
      <xdr:spPr>
        <a:xfrm>
          <a:off x="1679762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66257" cy="311803"/>
    <xdr:sp macro="" textlink="">
      <xdr:nvSpPr>
        <xdr:cNvPr id="4193" name="TextBox 4192"/>
        <xdr:cNvSpPr txBox="1"/>
      </xdr:nvSpPr>
      <xdr:spPr>
        <a:xfrm>
          <a:off x="1802466" y="12715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347</xdr:row>
      <xdr:rowOff>0</xdr:rowOff>
    </xdr:from>
    <xdr:ext cx="184731" cy="283457"/>
    <xdr:sp macro="" textlink="">
      <xdr:nvSpPr>
        <xdr:cNvPr id="4194" name="TextBox 4193"/>
        <xdr:cNvSpPr txBox="1"/>
      </xdr:nvSpPr>
      <xdr:spPr>
        <a:xfrm>
          <a:off x="1679762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347</xdr:row>
      <xdr:rowOff>0</xdr:rowOff>
    </xdr:from>
    <xdr:ext cx="184731" cy="283457"/>
    <xdr:sp macro="" textlink="">
      <xdr:nvSpPr>
        <xdr:cNvPr id="4195" name="TextBox 4194"/>
        <xdr:cNvSpPr txBox="1"/>
      </xdr:nvSpPr>
      <xdr:spPr>
        <a:xfrm>
          <a:off x="1802466" y="12715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196" name="TextBox 4195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197" name="TextBox 419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198" name="TextBox 4197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199" name="TextBox 419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200" name="TextBox 4199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01" name="TextBox 420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202" name="TextBox 420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203" name="TextBox 420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204" name="TextBox 4203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205" name="TextBox 4204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206" name="TextBox 4205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07" name="TextBox 420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208" name="TextBox 4207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09" name="TextBox 420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210" name="TextBox 4209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11" name="TextBox 421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212" name="TextBox 421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213" name="TextBox 421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214" name="TextBox 4213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15" name="TextBox 421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216" name="TextBox 4215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17" name="TextBox 421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218" name="TextBox 4217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19" name="TextBox 421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220" name="TextBox 4219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221" name="TextBox 4220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222" name="TextBox 4221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23" name="TextBox 422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224" name="TextBox 4223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25" name="TextBox 422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226" name="TextBox 4225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27" name="TextBox 422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228" name="TextBox 4227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229" name="TextBox 4228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230" name="TextBox 4229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231" name="TextBox 4230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232" name="TextBox 423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233" name="TextBox 423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261702" cy="396840"/>
    <xdr:sp macro="" textlink="">
      <xdr:nvSpPr>
        <xdr:cNvPr id="4234" name="TextBox 4233"/>
        <xdr:cNvSpPr txBox="1"/>
      </xdr:nvSpPr>
      <xdr:spPr>
        <a:xfrm>
          <a:off x="1802466" y="128301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235" name="TextBox 4234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36" name="TextBox 423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237" name="TextBox 4236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38" name="TextBox 423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239" name="TextBox 4238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40" name="TextBox 423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241" name="TextBox 4240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242" name="TextBox 4241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243" name="TextBox 4242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44" name="TextBox 424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245" name="TextBox 4244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46" name="TextBox 424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247" name="TextBox 4246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48" name="TextBox 424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249" name="TextBox 4248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250" name="TextBox 4249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251" name="TextBox 4250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52" name="TextBox 425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253" name="TextBox 4252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54" name="TextBox 425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255" name="TextBox 4254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56" name="TextBox 425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257" name="TextBox 4256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258" name="TextBox 4257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259" name="TextBox 4258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60" name="TextBox 425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261" name="TextBox 4260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62" name="TextBox 426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263" name="TextBox 4262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64" name="TextBox 426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265" name="TextBox 4264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266" name="TextBox 4265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267" name="TextBox 4266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68" name="TextBox 426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269" name="TextBox 4268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70" name="TextBox 426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271" name="TextBox 4270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72" name="TextBox 427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273" name="TextBox 4272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274" name="TextBox 4273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275" name="TextBox 4274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76" name="TextBox 427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277" name="TextBox 4276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78" name="TextBox 427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279" name="TextBox 4278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80" name="TextBox 427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281" name="TextBox 4280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282" name="TextBox 4281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283" name="TextBox 4282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84" name="TextBox 428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285" name="TextBox 4284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86" name="TextBox 428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287" name="TextBox 4286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88" name="TextBox 428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289" name="TextBox 4288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290" name="TextBox 4289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291" name="TextBox 4290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92" name="TextBox 429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293" name="TextBox 4292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94" name="TextBox 429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295" name="TextBox 4294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296" name="TextBox 429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297" name="TextBox 4296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298" name="TextBox 4297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299" name="TextBox 4298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00" name="TextBox 429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301" name="TextBox 4300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02" name="TextBox 430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303" name="TextBox 4302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04" name="TextBox 430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305" name="TextBox 4304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306" name="TextBox 4305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307" name="TextBox 4306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08" name="TextBox 430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309" name="TextBox 4308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10" name="TextBox 430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311" name="TextBox 4310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12" name="TextBox 431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313" name="TextBox 4312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314" name="TextBox 4313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315" name="TextBox 4314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16" name="TextBox 431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317" name="TextBox 4316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18" name="TextBox 431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319" name="TextBox 4318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20" name="TextBox 431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321" name="TextBox 4320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322" name="TextBox 4321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323" name="TextBox 4322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24" name="TextBox 432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325" name="TextBox 4324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26" name="TextBox 432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327" name="TextBox 4326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28" name="TextBox 432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329" name="TextBox 4328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330" name="TextBox 4329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331" name="TextBox 4330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32" name="TextBox 433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333" name="TextBox 4332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34" name="TextBox 433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335" name="TextBox 4334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36" name="TextBox 433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337" name="TextBox 4336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338" name="TextBox 4337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339" name="TextBox 4338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40" name="TextBox 433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341" name="TextBox 4340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42" name="TextBox 434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343" name="TextBox 4342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44" name="TextBox 434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345" name="TextBox 4344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346" name="TextBox 4345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347" name="TextBox 4346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48" name="TextBox 434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349" name="TextBox 4348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50" name="TextBox 434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351" name="TextBox 4350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52" name="TextBox 435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353" name="TextBox 4352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354" name="TextBox 4353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355" name="TextBox 4354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56" name="TextBox 435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357" name="TextBox 4356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58" name="TextBox 435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359" name="TextBox 4358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60" name="TextBox 435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361" name="TextBox 4360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362" name="TextBox 4361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363" name="TextBox 4362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64" name="TextBox 436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365" name="TextBox 4364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66" name="TextBox 436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367" name="TextBox 4366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68" name="TextBox 436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369" name="TextBox 4368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370" name="TextBox 4369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371" name="TextBox 4370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72" name="TextBox 437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373" name="TextBox 4372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74" name="TextBox 437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375" name="TextBox 4374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76" name="TextBox 437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377" name="TextBox 4376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378" name="TextBox 4377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379" name="TextBox 4378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80" name="TextBox 437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381" name="TextBox 4380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82" name="TextBox 438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383" name="TextBox 4382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84" name="TextBox 438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385" name="TextBox 4384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386" name="TextBox 4385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387" name="TextBox 4386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88" name="TextBox 438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389" name="TextBox 4388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90" name="TextBox 438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391" name="TextBox 4390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92" name="TextBox 439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393" name="TextBox 4392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394" name="TextBox 4393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395" name="TextBox 4394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396" name="TextBox 4395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397" name="TextBox 4396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398" name="TextBox 439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399" name="TextBox 4398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00" name="TextBox 439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401" name="TextBox 4400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02" name="TextBox 440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403" name="TextBox 4402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404" name="TextBox 4403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405" name="TextBox 4404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06" name="TextBox 440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407" name="TextBox 4406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08" name="TextBox 440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409" name="TextBox 4408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10" name="TextBox 440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411" name="TextBox 4410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412" name="TextBox 4411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413" name="TextBox 4412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14" name="TextBox 441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415" name="TextBox 4414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16" name="TextBox 441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417" name="TextBox 4416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18" name="TextBox 441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419" name="TextBox 4418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420" name="TextBox 4419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421" name="TextBox 4420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422" name="TextBox 4421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423" name="TextBox 4422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424" name="TextBox 4423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261702" cy="396840"/>
    <xdr:sp macro="" textlink="">
      <xdr:nvSpPr>
        <xdr:cNvPr id="4425" name="TextBox 4424"/>
        <xdr:cNvSpPr txBox="1"/>
      </xdr:nvSpPr>
      <xdr:spPr>
        <a:xfrm>
          <a:off x="1802466" y="128301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426" name="TextBox 4425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27" name="TextBox 442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428" name="TextBox 4427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29" name="TextBox 442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430" name="TextBox 4429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31" name="TextBox 443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432" name="TextBox 443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433" name="TextBox 443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434" name="TextBox 4433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35" name="TextBox 443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436" name="TextBox 4435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37" name="TextBox 443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438" name="TextBox 4437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39" name="TextBox 443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440" name="TextBox 4439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441" name="TextBox 4440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442" name="TextBox 4441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43" name="TextBox 444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444" name="TextBox 4443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45" name="TextBox 444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446" name="TextBox 4445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47" name="TextBox 444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448" name="TextBox 4447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449" name="TextBox 4448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450" name="TextBox 4449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51" name="TextBox 445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452" name="TextBox 4451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53" name="TextBox 445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454" name="TextBox 4453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55" name="TextBox 445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456" name="TextBox 4455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457" name="TextBox 4456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458" name="TextBox 4457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59" name="TextBox 445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460" name="TextBox 4459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61" name="TextBox 446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462" name="TextBox 4461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63" name="TextBox 446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464" name="TextBox 4463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465" name="TextBox 4464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466" name="TextBox 4465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67" name="TextBox 446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468" name="TextBox 4467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69" name="TextBox 446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470" name="TextBox 4469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71" name="TextBox 447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472" name="TextBox 447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473" name="TextBox 447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474" name="TextBox 4473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75" name="TextBox 447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476" name="TextBox 4475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77" name="TextBox 447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478" name="TextBox 4477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79" name="TextBox 447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480" name="TextBox 4479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481" name="TextBox 4480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482" name="TextBox 4481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83" name="TextBox 448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484" name="TextBox 4483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85" name="TextBox 448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486" name="TextBox 4485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87" name="TextBox 448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488" name="TextBox 4487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489" name="TextBox 4488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490" name="TextBox 4489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91" name="TextBox 449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492" name="TextBox 4491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93" name="TextBox 449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494" name="TextBox 4493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95" name="TextBox 449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496" name="TextBox 4495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497" name="TextBox 4496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498" name="TextBox 4497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499" name="TextBox 449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500" name="TextBox 4499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01" name="TextBox 450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502" name="TextBox 4501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03" name="TextBox 450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504" name="TextBox 4503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505" name="TextBox 4504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506" name="TextBox 4505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07" name="TextBox 450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508" name="TextBox 4507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09" name="TextBox 450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510" name="TextBox 4509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11" name="TextBox 451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512" name="TextBox 451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513" name="TextBox 451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514" name="TextBox 4513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15" name="TextBox 451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516" name="TextBox 4515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17" name="TextBox 451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518" name="TextBox 4517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19" name="TextBox 451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520" name="TextBox 4519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521" name="TextBox 4520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522" name="TextBox 4521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23" name="TextBox 452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524" name="TextBox 4523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25" name="TextBox 452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526" name="TextBox 4525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27" name="TextBox 452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528" name="TextBox 4527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529" name="TextBox 4528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530" name="TextBox 4529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31" name="TextBox 453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532" name="TextBox 4531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33" name="TextBox 453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534" name="TextBox 4533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35" name="TextBox 453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536" name="TextBox 4535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537" name="TextBox 4536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538" name="TextBox 4537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39" name="TextBox 453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540" name="TextBox 4539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41" name="TextBox 454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542" name="TextBox 4541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43" name="TextBox 454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544" name="TextBox 4543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545" name="TextBox 4544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546" name="TextBox 4545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47" name="TextBox 454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548" name="TextBox 4547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49" name="TextBox 454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550" name="TextBox 4549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51" name="TextBox 455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552" name="TextBox 455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553" name="TextBox 455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554" name="TextBox 4553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55" name="TextBox 455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556" name="TextBox 4555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57" name="TextBox 455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558" name="TextBox 4557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59" name="TextBox 455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560" name="TextBox 4559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561" name="TextBox 4560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562" name="TextBox 4561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63" name="TextBox 456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564" name="TextBox 4563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65" name="TextBox 456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566" name="TextBox 4565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67" name="TextBox 456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568" name="TextBox 4567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569" name="TextBox 4568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570" name="TextBox 4569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71" name="TextBox 457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572" name="TextBox 4571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73" name="TextBox 457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574" name="TextBox 4573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75" name="TextBox 457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576" name="TextBox 4575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577" name="TextBox 4576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578" name="TextBox 4577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79" name="TextBox 457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580" name="TextBox 4579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81" name="TextBox 458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582" name="TextBox 4581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83" name="TextBox 458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584" name="TextBox 4583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585" name="TextBox 4584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586" name="TextBox 4585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587" name="TextBox 4586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588" name="TextBox 4587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89" name="TextBox 458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590" name="TextBox 4589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91" name="TextBox 459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592" name="TextBox 4591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93" name="TextBox 459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594" name="TextBox 4593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595" name="TextBox 4594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596" name="TextBox 4595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97" name="TextBox 459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598" name="TextBox 4597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599" name="TextBox 459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600" name="TextBox 4599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01" name="TextBox 460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602" name="TextBox 460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603" name="TextBox 460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604" name="TextBox 4603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05" name="TextBox 460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606" name="TextBox 4605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07" name="TextBox 460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608" name="TextBox 4607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09" name="TextBox 460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610" name="TextBox 4609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611" name="TextBox 4610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612" name="TextBox 461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613" name="TextBox 461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614" name="TextBox 4613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615" name="TextBox 4614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261702" cy="396840"/>
    <xdr:sp macro="" textlink="">
      <xdr:nvSpPr>
        <xdr:cNvPr id="4616" name="TextBox 4615"/>
        <xdr:cNvSpPr txBox="1"/>
      </xdr:nvSpPr>
      <xdr:spPr>
        <a:xfrm>
          <a:off x="1802466" y="128301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617" name="TextBox 4616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18" name="TextBox 461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619" name="TextBox 4618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20" name="TextBox 461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621" name="TextBox 4620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22" name="TextBox 462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623" name="TextBox 4622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624" name="TextBox 4623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625" name="TextBox 4624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26" name="TextBox 462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627" name="TextBox 4626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28" name="TextBox 462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629" name="TextBox 4628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30" name="TextBox 462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631" name="TextBox 4630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632" name="TextBox 4631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633" name="TextBox 4632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34" name="TextBox 463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635" name="TextBox 4634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36" name="TextBox 463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637" name="TextBox 4636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38" name="TextBox 463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639" name="TextBox 4638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640" name="TextBox 4639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641" name="TextBox 4640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42" name="TextBox 464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643" name="TextBox 4642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44" name="TextBox 464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645" name="TextBox 4644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46" name="TextBox 464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647" name="TextBox 4646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648" name="TextBox 4647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649" name="TextBox 4648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50" name="TextBox 464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651" name="TextBox 4650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52" name="TextBox 465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653" name="TextBox 4652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54" name="TextBox 465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655" name="TextBox 4654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656" name="TextBox 4655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657" name="TextBox 4656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58" name="TextBox 465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659" name="TextBox 4658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60" name="TextBox 465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661" name="TextBox 4660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62" name="TextBox 466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663" name="TextBox 4662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664" name="TextBox 4663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665" name="TextBox 4664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66" name="TextBox 466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667" name="TextBox 4666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68" name="TextBox 466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669" name="TextBox 4668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70" name="TextBox 466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671" name="TextBox 4670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672" name="TextBox 4671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673" name="TextBox 4672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74" name="TextBox 467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675" name="TextBox 4674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76" name="TextBox 467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677" name="TextBox 4676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78" name="TextBox 467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679" name="TextBox 4678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680" name="TextBox 4679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681" name="TextBox 4680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82" name="TextBox 468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683" name="TextBox 4682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84" name="TextBox 468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685" name="TextBox 4684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86" name="TextBox 468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687" name="TextBox 4686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688" name="TextBox 4687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689" name="TextBox 4688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90" name="TextBox 468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691" name="TextBox 4690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92" name="TextBox 469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693" name="TextBox 4692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94" name="TextBox 469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695" name="TextBox 4694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696" name="TextBox 4695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697" name="TextBox 4696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698" name="TextBox 469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699" name="TextBox 4698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00" name="TextBox 469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701" name="TextBox 4700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02" name="TextBox 470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703" name="TextBox 4702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704" name="TextBox 4703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705" name="TextBox 4704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06" name="TextBox 470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707" name="TextBox 4706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08" name="TextBox 470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709" name="TextBox 4708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10" name="TextBox 470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711" name="TextBox 4710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712" name="TextBox 4711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713" name="TextBox 4712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14" name="TextBox 471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715" name="TextBox 4714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16" name="TextBox 471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717" name="TextBox 4716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18" name="TextBox 471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719" name="TextBox 4718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720" name="TextBox 4719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721" name="TextBox 4720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22" name="TextBox 472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723" name="TextBox 4722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24" name="TextBox 472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725" name="TextBox 4724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26" name="TextBox 472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727" name="TextBox 4726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728" name="TextBox 4727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729" name="TextBox 4728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30" name="TextBox 472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731" name="TextBox 4730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32" name="TextBox 473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733" name="TextBox 4732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34" name="TextBox 473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735" name="TextBox 4734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736" name="TextBox 4735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737" name="TextBox 4736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38" name="TextBox 473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739" name="TextBox 4738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40" name="TextBox 473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741" name="TextBox 4740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42" name="TextBox 474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743" name="TextBox 4742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744" name="TextBox 4743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745" name="TextBox 4744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46" name="TextBox 474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747" name="TextBox 4746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48" name="TextBox 474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749" name="TextBox 4748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50" name="TextBox 474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751" name="TextBox 4750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752" name="TextBox 4751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753" name="TextBox 4752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54" name="TextBox 475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755" name="TextBox 4754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56" name="TextBox 475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757" name="TextBox 4756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58" name="TextBox 475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759" name="TextBox 4758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760" name="TextBox 4759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761" name="TextBox 4760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62" name="TextBox 476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763" name="TextBox 4762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64" name="TextBox 476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765" name="TextBox 4764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66" name="TextBox 476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767" name="TextBox 4766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768" name="TextBox 4767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769" name="TextBox 4768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70" name="TextBox 476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771" name="TextBox 4770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72" name="TextBox 477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773" name="TextBox 4772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74" name="TextBox 477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775" name="TextBox 4774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776" name="TextBox 4775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777" name="TextBox 4776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778" name="TextBox 4777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779" name="TextBox 4778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80" name="TextBox 477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781" name="TextBox 4780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82" name="TextBox 478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783" name="TextBox 4782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84" name="TextBox 478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785" name="TextBox 4784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786" name="TextBox 4785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787" name="TextBox 4786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88" name="TextBox 478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789" name="TextBox 4788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90" name="TextBox 478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791" name="TextBox 4790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92" name="TextBox 479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793" name="TextBox 4792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794" name="TextBox 4793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795" name="TextBox 4794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96" name="TextBox 479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797" name="TextBox 4796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798" name="TextBox 479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799" name="TextBox 4798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00" name="TextBox 479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801" name="TextBox 4800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802" name="TextBox 4801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803" name="TextBox 4802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804" name="TextBox 4803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805" name="TextBox 4804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806" name="TextBox 4805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261702" cy="396840"/>
    <xdr:sp macro="" textlink="">
      <xdr:nvSpPr>
        <xdr:cNvPr id="4807" name="TextBox 4806"/>
        <xdr:cNvSpPr txBox="1"/>
      </xdr:nvSpPr>
      <xdr:spPr>
        <a:xfrm>
          <a:off x="1802466" y="128301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808" name="TextBox 4807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09" name="TextBox 480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810" name="TextBox 4809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11" name="TextBox 481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812" name="TextBox 4811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13" name="TextBox 481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814" name="TextBox 4813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815" name="TextBox 4814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816" name="TextBox 4815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17" name="TextBox 481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818" name="TextBox 4817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19" name="TextBox 481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820" name="TextBox 4819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21" name="TextBox 482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822" name="TextBox 482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823" name="TextBox 482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824" name="TextBox 4823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25" name="TextBox 482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826" name="TextBox 4825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27" name="TextBox 482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828" name="TextBox 4827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29" name="TextBox 482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830" name="TextBox 4829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831" name="TextBox 4830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832" name="TextBox 4831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33" name="TextBox 483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834" name="TextBox 4833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35" name="TextBox 483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836" name="TextBox 4835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37" name="TextBox 483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838" name="TextBox 4837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839" name="TextBox 4838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840" name="TextBox 4839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41" name="TextBox 484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842" name="TextBox 4841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43" name="TextBox 484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844" name="TextBox 4843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45" name="TextBox 484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846" name="TextBox 4845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847" name="TextBox 4846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848" name="TextBox 4847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49" name="TextBox 484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850" name="TextBox 4849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51" name="TextBox 485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852" name="TextBox 4851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53" name="TextBox 485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854" name="TextBox 4853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855" name="TextBox 4854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856" name="TextBox 4855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57" name="TextBox 485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858" name="TextBox 4857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59" name="TextBox 485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860" name="TextBox 4859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61" name="TextBox 486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862" name="TextBox 486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863" name="TextBox 486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864" name="TextBox 4863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65" name="TextBox 486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866" name="TextBox 4865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67" name="TextBox 486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868" name="TextBox 4867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69" name="TextBox 486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870" name="TextBox 4869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871" name="TextBox 4870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872" name="TextBox 4871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73" name="TextBox 487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874" name="TextBox 4873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75" name="TextBox 487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876" name="TextBox 4875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77" name="TextBox 487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878" name="TextBox 4877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879" name="TextBox 4878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880" name="TextBox 4879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81" name="TextBox 488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882" name="TextBox 4881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83" name="TextBox 488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884" name="TextBox 4883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85" name="TextBox 488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886" name="TextBox 4885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887" name="TextBox 4886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888" name="TextBox 4887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89" name="TextBox 488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890" name="TextBox 4889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91" name="TextBox 489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892" name="TextBox 4891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93" name="TextBox 489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894" name="TextBox 4893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895" name="TextBox 4894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896" name="TextBox 4895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97" name="TextBox 489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898" name="TextBox 4897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899" name="TextBox 489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900" name="TextBox 4899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01" name="TextBox 490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902" name="TextBox 490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903" name="TextBox 490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904" name="TextBox 4903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05" name="TextBox 490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906" name="TextBox 4905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07" name="TextBox 490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908" name="TextBox 4907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09" name="TextBox 490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910" name="TextBox 4909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911" name="TextBox 4910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912" name="TextBox 4911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13" name="TextBox 491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914" name="TextBox 4913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15" name="TextBox 491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916" name="TextBox 4915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17" name="TextBox 491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918" name="TextBox 4917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919" name="TextBox 4918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920" name="TextBox 4919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21" name="TextBox 492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922" name="TextBox 4921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23" name="TextBox 492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924" name="TextBox 4923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25" name="TextBox 492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926" name="TextBox 4925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927" name="TextBox 4926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928" name="TextBox 4927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29" name="TextBox 492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930" name="TextBox 4929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31" name="TextBox 493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932" name="TextBox 4931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33" name="TextBox 493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934" name="TextBox 4933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935" name="TextBox 4934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936" name="TextBox 4935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37" name="TextBox 493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938" name="TextBox 4937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39" name="TextBox 493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940" name="TextBox 4939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41" name="TextBox 494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942" name="TextBox 494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943" name="TextBox 494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944" name="TextBox 4943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45" name="TextBox 494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946" name="TextBox 4945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47" name="TextBox 494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948" name="TextBox 4947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49" name="TextBox 494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950" name="TextBox 4949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951" name="TextBox 4950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952" name="TextBox 4951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53" name="TextBox 495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954" name="TextBox 4953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55" name="TextBox 495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956" name="TextBox 4955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57" name="TextBox 495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958" name="TextBox 4957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959" name="TextBox 4958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960" name="TextBox 4959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61" name="TextBox 496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962" name="TextBox 4961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63" name="TextBox 496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964" name="TextBox 4963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65" name="TextBox 496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966" name="TextBox 4965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967" name="TextBox 4966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968" name="TextBox 4967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969" name="TextBox 4968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970" name="TextBox 4969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71" name="TextBox 497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972" name="TextBox 4971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73" name="TextBox 497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974" name="TextBox 4973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75" name="TextBox 497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976" name="TextBox 4975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977" name="TextBox 4976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978" name="TextBox 4977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79" name="TextBox 497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980" name="TextBox 4979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81" name="TextBox 498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982" name="TextBox 4981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83" name="TextBox 498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984" name="TextBox 4983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985" name="TextBox 4984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986" name="TextBox 4985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87" name="TextBox 498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4988" name="TextBox 4987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89" name="TextBox 498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4990" name="TextBox 4989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4991" name="TextBox 499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992" name="TextBox 499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993" name="TextBox 499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994" name="TextBox 4993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995" name="TextBox 4994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4996" name="TextBox 4995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4997" name="TextBox 4996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261702" cy="396840"/>
    <xdr:sp macro="" textlink="">
      <xdr:nvSpPr>
        <xdr:cNvPr id="4998" name="TextBox 4997"/>
        <xdr:cNvSpPr txBox="1"/>
      </xdr:nvSpPr>
      <xdr:spPr>
        <a:xfrm>
          <a:off x="1802466" y="128301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4999" name="TextBox 4998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00" name="TextBox 499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001" name="TextBox 5000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02" name="TextBox 500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003" name="TextBox 5002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04" name="TextBox 500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005" name="TextBox 5004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006" name="TextBox 5005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007" name="TextBox 5006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08" name="TextBox 500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009" name="TextBox 5008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10" name="TextBox 500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011" name="TextBox 5010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12" name="TextBox 501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013" name="TextBox 5012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014" name="TextBox 5013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015" name="TextBox 5014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16" name="TextBox 501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017" name="TextBox 5016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18" name="TextBox 501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019" name="TextBox 5018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20" name="TextBox 501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021" name="TextBox 5020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022" name="TextBox 5021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023" name="TextBox 5022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24" name="TextBox 502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025" name="TextBox 5024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26" name="TextBox 502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027" name="TextBox 5026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28" name="TextBox 502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029" name="TextBox 5028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030" name="TextBox 5029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031" name="TextBox 5030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32" name="TextBox 503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033" name="TextBox 5032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34" name="TextBox 503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035" name="TextBox 5034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36" name="TextBox 503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037" name="TextBox 5036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038" name="TextBox 5037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039" name="TextBox 5038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40" name="TextBox 503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041" name="TextBox 5040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42" name="TextBox 504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043" name="TextBox 5042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44" name="TextBox 504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045" name="TextBox 5044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046" name="TextBox 5045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047" name="TextBox 5046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48" name="TextBox 504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049" name="TextBox 5048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50" name="TextBox 504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051" name="TextBox 5050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52" name="TextBox 505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053" name="TextBox 5052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054" name="TextBox 5053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055" name="TextBox 5054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56" name="TextBox 505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057" name="TextBox 5056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58" name="TextBox 505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059" name="TextBox 5058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60" name="TextBox 505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061" name="TextBox 5060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062" name="TextBox 5061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063" name="TextBox 5062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64" name="TextBox 506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065" name="TextBox 5064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66" name="TextBox 506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067" name="TextBox 5066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68" name="TextBox 506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069" name="TextBox 5068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070" name="TextBox 5069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071" name="TextBox 5070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72" name="TextBox 507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073" name="TextBox 5072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74" name="TextBox 507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075" name="TextBox 5074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76" name="TextBox 507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077" name="TextBox 5076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078" name="TextBox 5077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079" name="TextBox 5078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80" name="TextBox 507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081" name="TextBox 5080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82" name="TextBox 508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083" name="TextBox 5082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84" name="TextBox 508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085" name="TextBox 5084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086" name="TextBox 5085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087" name="TextBox 5086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88" name="TextBox 508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089" name="TextBox 5088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90" name="TextBox 508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091" name="TextBox 5090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92" name="TextBox 509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093" name="TextBox 5092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094" name="TextBox 5093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095" name="TextBox 5094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96" name="TextBox 509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097" name="TextBox 5096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098" name="TextBox 509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099" name="TextBox 5098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00" name="TextBox 509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101" name="TextBox 5100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102" name="TextBox 5101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103" name="TextBox 5102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04" name="TextBox 510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105" name="TextBox 5104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06" name="TextBox 510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107" name="TextBox 5106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08" name="TextBox 510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109" name="TextBox 5108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110" name="TextBox 5109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111" name="TextBox 5110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12" name="TextBox 511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113" name="TextBox 5112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14" name="TextBox 511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115" name="TextBox 5114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16" name="TextBox 511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117" name="TextBox 5116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118" name="TextBox 5117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119" name="TextBox 5118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20" name="TextBox 511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121" name="TextBox 5120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22" name="TextBox 512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123" name="TextBox 5122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24" name="TextBox 512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125" name="TextBox 5124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126" name="TextBox 5125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127" name="TextBox 5126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28" name="TextBox 512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129" name="TextBox 5128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30" name="TextBox 512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131" name="TextBox 5130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32" name="TextBox 513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133" name="TextBox 5132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134" name="TextBox 5133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135" name="TextBox 5134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36" name="TextBox 513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137" name="TextBox 5136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38" name="TextBox 513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139" name="TextBox 5138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40" name="TextBox 513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141" name="TextBox 5140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142" name="TextBox 5141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143" name="TextBox 5142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44" name="TextBox 514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145" name="TextBox 5144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46" name="TextBox 514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147" name="TextBox 5146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48" name="TextBox 514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149" name="TextBox 5148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150" name="TextBox 5149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151" name="TextBox 5150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52" name="TextBox 515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153" name="TextBox 5152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54" name="TextBox 515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155" name="TextBox 5154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56" name="TextBox 515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157" name="TextBox 5156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158" name="TextBox 5157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159" name="TextBox 5158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160" name="TextBox 5159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161" name="TextBox 5160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62" name="TextBox 516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163" name="TextBox 5162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64" name="TextBox 516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165" name="TextBox 5164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66" name="TextBox 5165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167" name="TextBox 5166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168" name="TextBox 5167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169" name="TextBox 5168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70" name="TextBox 516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171" name="TextBox 5170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72" name="TextBox 517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173" name="TextBox 5172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74" name="TextBox 5173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175" name="TextBox 5174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176" name="TextBox 5175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177" name="TextBox 5176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78" name="TextBox 5177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179" name="TextBox 5178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80" name="TextBox 5179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181" name="TextBox 5180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82" name="TextBox 5181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183" name="TextBox 5182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184" name="TextBox 5183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185" name="TextBox 5184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186" name="TextBox 5185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187" name="TextBox 5186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188" name="TextBox 5187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261702" cy="396840"/>
    <xdr:sp macro="" textlink="">
      <xdr:nvSpPr>
        <xdr:cNvPr id="5189" name="TextBox 5188"/>
        <xdr:cNvSpPr txBox="1"/>
      </xdr:nvSpPr>
      <xdr:spPr>
        <a:xfrm>
          <a:off x="1802466" y="128301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190" name="TextBox 5189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91" name="TextBox 519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192" name="TextBox 5191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93" name="TextBox 519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194" name="TextBox 5193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95" name="TextBox 519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196" name="TextBox 5195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197" name="TextBox 5196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198" name="TextBox 5197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199" name="TextBox 519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200" name="TextBox 5199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01" name="TextBox 520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202" name="TextBox 5201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03" name="TextBox 520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204" name="TextBox 5203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205" name="TextBox 5204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206" name="TextBox 5205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07" name="TextBox 520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208" name="TextBox 5207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09" name="TextBox 520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210" name="TextBox 5209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11" name="TextBox 521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212" name="TextBox 521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213" name="TextBox 521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214" name="TextBox 5213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15" name="TextBox 521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216" name="TextBox 5215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17" name="TextBox 521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218" name="TextBox 5217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19" name="TextBox 521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220" name="TextBox 5219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221" name="TextBox 5220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222" name="TextBox 5221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23" name="TextBox 522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224" name="TextBox 5223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25" name="TextBox 522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226" name="TextBox 5225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27" name="TextBox 522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228" name="TextBox 5227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229" name="TextBox 5228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230" name="TextBox 5229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31" name="TextBox 523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232" name="TextBox 5231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33" name="TextBox 523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234" name="TextBox 5233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35" name="TextBox 523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236" name="TextBox 5235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237" name="TextBox 5236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238" name="TextBox 5237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39" name="TextBox 523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240" name="TextBox 5239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41" name="TextBox 524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242" name="TextBox 5241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43" name="TextBox 524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244" name="TextBox 5243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245" name="TextBox 5244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246" name="TextBox 5245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47" name="TextBox 524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248" name="TextBox 5247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49" name="TextBox 524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250" name="TextBox 5249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51" name="TextBox 525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252" name="TextBox 525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253" name="TextBox 525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254" name="TextBox 5253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55" name="TextBox 525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256" name="TextBox 5255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57" name="TextBox 525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258" name="TextBox 5257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59" name="TextBox 525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260" name="TextBox 5259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261" name="TextBox 5260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262" name="TextBox 5261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63" name="TextBox 526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264" name="TextBox 5263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65" name="TextBox 526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266" name="TextBox 5265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67" name="TextBox 526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268" name="TextBox 5267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269" name="TextBox 5268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270" name="TextBox 5269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71" name="TextBox 527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272" name="TextBox 5271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73" name="TextBox 527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274" name="TextBox 5273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75" name="TextBox 527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276" name="TextBox 5275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277" name="TextBox 5276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278" name="TextBox 5277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79" name="TextBox 527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280" name="TextBox 5279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81" name="TextBox 528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282" name="TextBox 5281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83" name="TextBox 528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284" name="TextBox 5283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285" name="TextBox 5284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286" name="TextBox 5285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87" name="TextBox 528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288" name="TextBox 5287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89" name="TextBox 528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290" name="TextBox 5289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91" name="TextBox 529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292" name="TextBox 529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293" name="TextBox 529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294" name="TextBox 5293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95" name="TextBox 529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296" name="TextBox 5295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97" name="TextBox 529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298" name="TextBox 5297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299" name="TextBox 529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300" name="TextBox 5299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301" name="TextBox 5300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302" name="TextBox 5301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303" name="TextBox 530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304" name="TextBox 5303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305" name="TextBox 530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306" name="TextBox 5305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307" name="TextBox 530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308" name="TextBox 5307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309" name="TextBox 5308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310" name="TextBox 5309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311" name="TextBox 531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312" name="TextBox 5311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313" name="TextBox 531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314" name="TextBox 5313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315" name="TextBox 531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316" name="TextBox 5315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317" name="TextBox 5316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318" name="TextBox 5317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319" name="TextBox 531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320" name="TextBox 5319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321" name="TextBox 532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322" name="TextBox 5321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323" name="TextBox 5322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324" name="TextBox 5323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325" name="TextBox 5324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326" name="TextBox 5325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327" name="TextBox 532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328" name="TextBox 5327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329" name="TextBox 532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330" name="TextBox 5329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331" name="TextBox 5330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332" name="TextBox 5331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333" name="TextBox 5332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205</xdr:row>
      <xdr:rowOff>0</xdr:rowOff>
    </xdr:from>
    <xdr:ext cx="175494" cy="311803"/>
    <xdr:sp macro="" textlink="">
      <xdr:nvSpPr>
        <xdr:cNvPr id="5334" name="TextBox 5333"/>
        <xdr:cNvSpPr txBox="1"/>
      </xdr:nvSpPr>
      <xdr:spPr>
        <a:xfrm>
          <a:off x="1717862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335" name="TextBox 5334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205</xdr:row>
      <xdr:rowOff>0</xdr:rowOff>
    </xdr:from>
    <xdr:ext cx="175494" cy="311803"/>
    <xdr:sp macro="" textlink="">
      <xdr:nvSpPr>
        <xdr:cNvPr id="5336" name="TextBox 5335"/>
        <xdr:cNvSpPr txBox="1"/>
      </xdr:nvSpPr>
      <xdr:spPr>
        <a:xfrm>
          <a:off x="1689287" y="12830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337" name="TextBox 5336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66257" cy="311803"/>
    <xdr:sp macro="" textlink="">
      <xdr:nvSpPr>
        <xdr:cNvPr id="5338" name="TextBox 5337"/>
        <xdr:cNvSpPr txBox="1"/>
      </xdr:nvSpPr>
      <xdr:spPr>
        <a:xfrm>
          <a:off x="1679762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66257" cy="311803"/>
    <xdr:sp macro="" textlink="">
      <xdr:nvSpPr>
        <xdr:cNvPr id="5339" name="TextBox 5338"/>
        <xdr:cNvSpPr txBox="1"/>
      </xdr:nvSpPr>
      <xdr:spPr>
        <a:xfrm>
          <a:off x="1802466" y="12830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205</xdr:row>
      <xdr:rowOff>0</xdr:rowOff>
    </xdr:from>
    <xdr:ext cx="184731" cy="283457"/>
    <xdr:sp macro="" textlink="">
      <xdr:nvSpPr>
        <xdr:cNvPr id="5340" name="TextBox 5339"/>
        <xdr:cNvSpPr txBox="1"/>
      </xdr:nvSpPr>
      <xdr:spPr>
        <a:xfrm>
          <a:off x="1679762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205</xdr:row>
      <xdr:rowOff>0</xdr:rowOff>
    </xdr:from>
    <xdr:ext cx="184731" cy="283457"/>
    <xdr:sp macro="" textlink="">
      <xdr:nvSpPr>
        <xdr:cNvPr id="5341" name="TextBox 5340"/>
        <xdr:cNvSpPr txBox="1"/>
      </xdr:nvSpPr>
      <xdr:spPr>
        <a:xfrm>
          <a:off x="1802466" y="12830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342" name="TextBox 5341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43" name="TextBox 5342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344" name="TextBox 5343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45" name="TextBox 5344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346" name="TextBox 5345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47" name="TextBox 5346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348" name="TextBox 5347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349" name="TextBox 5348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350" name="TextBox 5349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351" name="TextBox 5350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352" name="TextBox 5351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53" name="TextBox 5352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354" name="TextBox 5353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55" name="TextBox 5354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356" name="TextBox 5355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57" name="TextBox 5356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358" name="TextBox 5357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359" name="TextBox 5358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360" name="TextBox 5359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61" name="TextBox 5360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362" name="TextBox 5361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364" name="TextBox 5363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65" name="TextBox 5364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366" name="TextBox 5365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367" name="TextBox 5366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368" name="TextBox 5367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69" name="TextBox 5368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370" name="TextBox 5369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71" name="TextBox 5370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372" name="TextBox 5371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73" name="TextBox 5372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374" name="TextBox 5373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375" name="TextBox 5374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376" name="TextBox 5375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377" name="TextBox 5376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378" name="TextBox 5377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379" name="TextBox 5378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261702" cy="396840"/>
    <xdr:sp macro="" textlink="">
      <xdr:nvSpPr>
        <xdr:cNvPr id="5380" name="TextBox 5379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/>
      </xdr:nvSpPr>
      <xdr:spPr>
        <a:xfrm>
          <a:off x="1735791" y="7505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381" name="TextBox 5380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82" name="TextBox 5381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383" name="TextBox 5382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84" name="TextBox 5383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385" name="TextBox 5384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86" name="TextBox 5385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387" name="TextBox 5386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388" name="TextBox 5387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389" name="TextBox 5388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90" name="TextBox 5389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391" name="TextBox 5390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92" name="TextBox 5391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393" name="TextBox 5392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94" name="TextBox 5393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395" name="TextBox 5394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396" name="TextBox 5395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397" name="TextBox 5396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398" name="TextBox 5397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399" name="TextBox 5398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00" name="TextBox 5399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401" name="TextBox 5400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02" name="TextBox 5401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403" name="TextBox 5402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404" name="TextBox 5403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405" name="TextBox 5404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06" name="TextBox 5405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407" name="TextBox 5406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08" name="TextBox 5407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409" name="TextBox 5408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10" name="TextBox 5409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411" name="TextBox 5410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412" name="TextBox 5411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413" name="TextBox 5412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14" name="TextBox 5413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415" name="TextBox 5414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16" name="TextBox 5415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417" name="TextBox 5416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18" name="TextBox 5417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419" name="TextBox 5418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420" name="TextBox 5419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421" name="TextBox 5420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22" name="TextBox 5421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423" name="TextBox 5422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24" name="TextBox 5423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425" name="TextBox 5424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26" name="TextBox 5425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427" name="TextBox 5426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428" name="TextBox 5427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429" name="TextBox 5428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30" name="TextBox 5429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431" name="TextBox 5430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32" name="TextBox 5431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433" name="TextBox 5432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34" name="TextBox 5433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435" name="TextBox 5434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436" name="TextBox 5435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437" name="TextBox 5436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38" name="TextBox 5437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439" name="TextBox 5438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40" name="TextBox 5439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441" name="TextBox 5440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42" name="TextBox 5441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443" name="TextBox 5442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444" name="TextBox 5443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445" name="TextBox 5444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46" name="TextBox 5445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447" name="TextBox 5446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48" name="TextBox 5447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449" name="TextBox 5448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50" name="TextBox 5449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451" name="TextBox 5450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452" name="TextBox 5451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453" name="TextBox 5452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54" name="TextBox 5453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455" name="TextBox 5454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56" name="TextBox 5455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457" name="TextBox 5456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58" name="TextBox 5457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459" name="TextBox 5458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460" name="TextBox 5459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461" name="TextBox 5460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62" name="TextBox 5461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463" name="TextBox 5462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64" name="TextBox 5463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465" name="TextBox 5464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66" name="TextBox 5465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467" name="TextBox 5466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468" name="TextBox 5467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469" name="TextBox 5468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70" name="TextBox 5469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471" name="TextBox 5470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72" name="TextBox 5471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473" name="TextBox 5472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74" name="TextBox 5473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475" name="TextBox 5474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476" name="TextBox 5475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477" name="TextBox 5476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78" name="TextBox 5477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479" name="TextBox 5478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80" name="TextBox 5479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481" name="TextBox 5480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82" name="TextBox 5481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483" name="TextBox 5482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484" name="TextBox 5483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485" name="TextBox 5484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86" name="TextBox 5485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487" name="TextBox 5486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88" name="TextBox 5487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489" name="TextBox 5488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90" name="TextBox 5489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491" name="TextBox 5490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492" name="TextBox 5491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493" name="TextBox 5492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94" name="TextBox 5493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495" name="TextBox 5494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96" name="TextBox 5495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497" name="TextBox 5496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498" name="TextBox 5497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499" name="TextBox 5498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500" name="TextBox 5499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501" name="TextBox 5500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02" name="TextBox 5501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503" name="TextBox 5502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04" name="TextBox 5503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505" name="TextBox 5504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06" name="TextBox 5505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507" name="TextBox 5506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508" name="TextBox 5507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509" name="TextBox 5508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10" name="TextBox 5509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511" name="TextBox 5510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12" name="TextBox 5511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513" name="TextBox 5512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14" name="TextBox 5513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515" name="TextBox 5514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516" name="TextBox 5515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517" name="TextBox 5516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18" name="TextBox 5517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519" name="TextBox 5518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20" name="TextBox 5519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521" name="TextBox 5520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22" name="TextBox 5521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523" name="TextBox 5522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524" name="TextBox 5523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525" name="TextBox 5524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/>
      </xdr:nvSpPr>
      <xdr:spPr>
        <a:xfrm>
          <a:off x="1651187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26" name="TextBox 5525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527" name="TextBox 5526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/>
      </xdr:nvSpPr>
      <xdr:spPr>
        <a:xfrm>
          <a:off x="1622612" y="7505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28" name="TextBox 5527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529" name="TextBox 5528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/>
      </xdr:nvSpPr>
      <xdr:spPr>
        <a:xfrm>
          <a:off x="1613087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30" name="TextBox 5529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/>
      </xdr:nvSpPr>
      <xdr:spPr>
        <a:xfrm>
          <a:off x="1735791" y="7505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83457"/>
    <xdr:sp macro="" textlink="">
      <xdr:nvSpPr>
        <xdr:cNvPr id="5531" name="TextBox 5530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/>
      </xdr:nvSpPr>
      <xdr:spPr>
        <a:xfrm>
          <a:off x="1613087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83457"/>
    <xdr:sp macro="" textlink="">
      <xdr:nvSpPr>
        <xdr:cNvPr id="5532" name="TextBox 5531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/>
      </xdr:nvSpPr>
      <xdr:spPr>
        <a:xfrm>
          <a:off x="1735791" y="7505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55111"/>
    <xdr:sp macro="" textlink="">
      <xdr:nvSpPr>
        <xdr:cNvPr id="5533" name="TextBox 5532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/>
      </xdr:nvSpPr>
      <xdr:spPr>
        <a:xfrm>
          <a:off x="1735791" y="69050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55111"/>
    <xdr:sp macro="" textlink="">
      <xdr:nvSpPr>
        <xdr:cNvPr id="5534" name="TextBox 5533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/>
      </xdr:nvSpPr>
      <xdr:spPr>
        <a:xfrm>
          <a:off x="1613087" y="75057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84731" cy="255111"/>
    <xdr:sp macro="" textlink="">
      <xdr:nvSpPr>
        <xdr:cNvPr id="5535" name="TextBox 5534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/>
      </xdr:nvSpPr>
      <xdr:spPr>
        <a:xfrm>
          <a:off x="1613087" y="75057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84731" cy="255111"/>
    <xdr:sp macro="" textlink="">
      <xdr:nvSpPr>
        <xdr:cNvPr id="5536" name="TextBox 5535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/>
      </xdr:nvSpPr>
      <xdr:spPr>
        <a:xfrm>
          <a:off x="1735791" y="69050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537" name="TextBox 5536">
          <a:extLst>
            <a:ext uri="{FF2B5EF4-FFF2-40B4-BE49-F238E27FC236}">
              <a16:creationId xmlns:a16="http://schemas.microsoft.com/office/drawing/2014/main" xmlns="" id="{0BC2343C-E9C9-46A5-8DA2-2EB7A0FEC651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38" name="TextBox 5537">
          <a:extLst>
            <a:ext uri="{FF2B5EF4-FFF2-40B4-BE49-F238E27FC236}">
              <a16:creationId xmlns:a16="http://schemas.microsoft.com/office/drawing/2014/main" xmlns="" id="{686580D8-4B35-4EAE-96FD-7954B29837CD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539" name="TextBox 5538">
          <a:extLst>
            <a:ext uri="{FF2B5EF4-FFF2-40B4-BE49-F238E27FC236}">
              <a16:creationId xmlns:a16="http://schemas.microsoft.com/office/drawing/2014/main" xmlns="" id="{E55FC477-44E8-4725-81BA-BA38ACA65A43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40" name="TextBox 5539">
          <a:extLst>
            <a:ext uri="{FF2B5EF4-FFF2-40B4-BE49-F238E27FC236}">
              <a16:creationId xmlns:a16="http://schemas.microsoft.com/office/drawing/2014/main" xmlns="" id="{B939C8DF-9EE9-4745-9E8E-3D110E30891E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541" name="TextBox 5540">
          <a:extLst>
            <a:ext uri="{FF2B5EF4-FFF2-40B4-BE49-F238E27FC236}">
              <a16:creationId xmlns:a16="http://schemas.microsoft.com/office/drawing/2014/main" xmlns="" id="{F2B90135-6BCD-4176-BEA6-55893AE83B53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42" name="TextBox 5541">
          <a:extLst>
            <a:ext uri="{FF2B5EF4-FFF2-40B4-BE49-F238E27FC236}">
              <a16:creationId xmlns:a16="http://schemas.microsoft.com/office/drawing/2014/main" xmlns="" id="{DDA1E184-0D26-4573-8B6F-5B5A6A59B8DF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543" name="TextBox 5542">
          <a:extLst>
            <a:ext uri="{FF2B5EF4-FFF2-40B4-BE49-F238E27FC236}">
              <a16:creationId xmlns:a16="http://schemas.microsoft.com/office/drawing/2014/main" xmlns="" id="{32E153B1-FD63-41A2-85AD-0E7D4A06C030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44" name="TextBox 5543">
          <a:extLst>
            <a:ext uri="{FF2B5EF4-FFF2-40B4-BE49-F238E27FC236}">
              <a16:creationId xmlns:a16="http://schemas.microsoft.com/office/drawing/2014/main" xmlns="" id="{6FD739C7-2C6D-4FA4-9E1A-1DB1023AADE9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545" name="TextBox 5544">
          <a:extLst>
            <a:ext uri="{FF2B5EF4-FFF2-40B4-BE49-F238E27FC236}">
              <a16:creationId xmlns:a16="http://schemas.microsoft.com/office/drawing/2014/main" xmlns="" id="{4EDC3394-1E23-4E8A-8A42-E2961AF38AB8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46" name="TextBox 5545">
          <a:extLst>
            <a:ext uri="{FF2B5EF4-FFF2-40B4-BE49-F238E27FC236}">
              <a16:creationId xmlns:a16="http://schemas.microsoft.com/office/drawing/2014/main" xmlns="" id="{53CA2CE5-D68E-417F-9444-8B2AA22AD0C6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547" name="TextBox 5546">
          <a:extLst>
            <a:ext uri="{FF2B5EF4-FFF2-40B4-BE49-F238E27FC236}">
              <a16:creationId xmlns:a16="http://schemas.microsoft.com/office/drawing/2014/main" xmlns="" id="{F1121188-971E-4EAF-A95E-26AF15D56B54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48" name="TextBox 5547">
          <a:extLst>
            <a:ext uri="{FF2B5EF4-FFF2-40B4-BE49-F238E27FC236}">
              <a16:creationId xmlns:a16="http://schemas.microsoft.com/office/drawing/2014/main" xmlns="" id="{AF361ED6-D6BD-4D42-ABAD-C4B2419389C0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549" name="TextBox 5548">
          <a:extLst>
            <a:ext uri="{FF2B5EF4-FFF2-40B4-BE49-F238E27FC236}">
              <a16:creationId xmlns:a16="http://schemas.microsoft.com/office/drawing/2014/main" xmlns="" id="{3B8B5695-5B65-4726-AD61-7EBAA3B3EF6C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50" name="TextBox 5549">
          <a:extLst>
            <a:ext uri="{FF2B5EF4-FFF2-40B4-BE49-F238E27FC236}">
              <a16:creationId xmlns:a16="http://schemas.microsoft.com/office/drawing/2014/main" xmlns="" id="{172A30EB-3E8A-479C-9D84-D1E2357089AB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551" name="TextBox 5550">
          <a:extLst>
            <a:ext uri="{FF2B5EF4-FFF2-40B4-BE49-F238E27FC236}">
              <a16:creationId xmlns:a16="http://schemas.microsoft.com/office/drawing/2014/main" xmlns="" id="{F4C3B08A-A284-4319-9E2F-F6179CA8C88F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52" name="TextBox 5551">
          <a:extLst>
            <a:ext uri="{FF2B5EF4-FFF2-40B4-BE49-F238E27FC236}">
              <a16:creationId xmlns:a16="http://schemas.microsoft.com/office/drawing/2014/main" xmlns="" id="{F65865FB-087F-45C8-B9F6-CD8374C40410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553" name="TextBox 5552">
          <a:extLst>
            <a:ext uri="{FF2B5EF4-FFF2-40B4-BE49-F238E27FC236}">
              <a16:creationId xmlns:a16="http://schemas.microsoft.com/office/drawing/2014/main" xmlns="" id="{08DB4E33-10E0-4870-AB68-4212EBDDBC63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54" name="TextBox 5553">
          <a:extLst>
            <a:ext uri="{FF2B5EF4-FFF2-40B4-BE49-F238E27FC236}">
              <a16:creationId xmlns:a16="http://schemas.microsoft.com/office/drawing/2014/main" xmlns="" id="{F06D98E3-754D-4ADC-B3C8-84A832B62030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555" name="TextBox 5554">
          <a:extLst>
            <a:ext uri="{FF2B5EF4-FFF2-40B4-BE49-F238E27FC236}">
              <a16:creationId xmlns:a16="http://schemas.microsoft.com/office/drawing/2014/main" xmlns="" id="{F8A1839A-C646-47F5-BDD3-13C10A3D5938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56" name="TextBox 5555">
          <a:extLst>
            <a:ext uri="{FF2B5EF4-FFF2-40B4-BE49-F238E27FC236}">
              <a16:creationId xmlns:a16="http://schemas.microsoft.com/office/drawing/2014/main" xmlns="" id="{31CE5DC5-E1B2-4DE7-997E-51A8E63B11EA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557" name="TextBox 5556">
          <a:extLst>
            <a:ext uri="{FF2B5EF4-FFF2-40B4-BE49-F238E27FC236}">
              <a16:creationId xmlns:a16="http://schemas.microsoft.com/office/drawing/2014/main" xmlns="" id="{0051E6C3-66EB-4A4E-A16F-6A85A6220491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58" name="TextBox 5557">
          <a:extLst>
            <a:ext uri="{FF2B5EF4-FFF2-40B4-BE49-F238E27FC236}">
              <a16:creationId xmlns:a16="http://schemas.microsoft.com/office/drawing/2014/main" xmlns="" id="{3B85EE4F-4E83-418B-95B1-86A0F3429C49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559" name="TextBox 5558">
          <a:extLst>
            <a:ext uri="{FF2B5EF4-FFF2-40B4-BE49-F238E27FC236}">
              <a16:creationId xmlns:a16="http://schemas.microsoft.com/office/drawing/2014/main" xmlns="" id="{2C9245A6-A918-4263-8107-7F0799B0C59A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60" name="TextBox 5559">
          <a:extLst>
            <a:ext uri="{FF2B5EF4-FFF2-40B4-BE49-F238E27FC236}">
              <a16:creationId xmlns:a16="http://schemas.microsoft.com/office/drawing/2014/main" xmlns="" id="{78A9B901-A6E6-4B4D-BE49-3F2183F4EA45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261702" cy="396840"/>
    <xdr:sp macro="" textlink="">
      <xdr:nvSpPr>
        <xdr:cNvPr id="5561" name="TextBox 5560">
          <a:extLst>
            <a:ext uri="{FF2B5EF4-FFF2-40B4-BE49-F238E27FC236}">
              <a16:creationId xmlns:a16="http://schemas.microsoft.com/office/drawing/2014/main" xmlns="" id="{AD0C0050-DE5A-443E-9E69-D4574DD7A6D6}"/>
            </a:ext>
          </a:extLst>
        </xdr:cNvPr>
        <xdr:cNvSpPr txBox="1"/>
      </xdr:nvSpPr>
      <xdr:spPr>
        <a:xfrm>
          <a:off x="1735791" y="104013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562" name="TextBox 5561">
          <a:extLst>
            <a:ext uri="{FF2B5EF4-FFF2-40B4-BE49-F238E27FC236}">
              <a16:creationId xmlns:a16="http://schemas.microsoft.com/office/drawing/2014/main" xmlns="" id="{CB05618C-802A-43FC-90DC-76D1EDF3B841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63" name="TextBox 5562">
          <a:extLst>
            <a:ext uri="{FF2B5EF4-FFF2-40B4-BE49-F238E27FC236}">
              <a16:creationId xmlns:a16="http://schemas.microsoft.com/office/drawing/2014/main" xmlns="" id="{8CA0D941-581E-4DFF-B0E6-D385F1459EB7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564" name="TextBox 5563">
          <a:extLst>
            <a:ext uri="{FF2B5EF4-FFF2-40B4-BE49-F238E27FC236}">
              <a16:creationId xmlns:a16="http://schemas.microsoft.com/office/drawing/2014/main" xmlns="" id="{656E8FC7-6A35-474F-9473-C72D430A3D90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65" name="TextBox 5564">
          <a:extLst>
            <a:ext uri="{FF2B5EF4-FFF2-40B4-BE49-F238E27FC236}">
              <a16:creationId xmlns:a16="http://schemas.microsoft.com/office/drawing/2014/main" xmlns="" id="{4ABD99E2-5704-4302-B0E6-D0AA1D49473C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566" name="TextBox 5565">
          <a:extLst>
            <a:ext uri="{FF2B5EF4-FFF2-40B4-BE49-F238E27FC236}">
              <a16:creationId xmlns:a16="http://schemas.microsoft.com/office/drawing/2014/main" xmlns="" id="{6E78DF6B-D95E-4E23-9919-FCE4D6FDD661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67" name="TextBox 5566">
          <a:extLst>
            <a:ext uri="{FF2B5EF4-FFF2-40B4-BE49-F238E27FC236}">
              <a16:creationId xmlns:a16="http://schemas.microsoft.com/office/drawing/2014/main" xmlns="" id="{A5DCE539-818E-495E-8FCB-E20658A61AB1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568" name="TextBox 5567">
          <a:extLst>
            <a:ext uri="{FF2B5EF4-FFF2-40B4-BE49-F238E27FC236}">
              <a16:creationId xmlns:a16="http://schemas.microsoft.com/office/drawing/2014/main" xmlns="" id="{C4BA9AF3-6C1D-4BCB-A31D-7364A3543477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69" name="TextBox 5568">
          <a:extLst>
            <a:ext uri="{FF2B5EF4-FFF2-40B4-BE49-F238E27FC236}">
              <a16:creationId xmlns:a16="http://schemas.microsoft.com/office/drawing/2014/main" xmlns="" id="{8E4147C7-C6EA-4E8E-B613-1801BB28405D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570" name="TextBox 5569">
          <a:extLst>
            <a:ext uri="{FF2B5EF4-FFF2-40B4-BE49-F238E27FC236}">
              <a16:creationId xmlns:a16="http://schemas.microsoft.com/office/drawing/2014/main" xmlns="" id="{05105ED4-FA8C-428E-8E79-478F794A2C72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71" name="TextBox 5570">
          <a:extLst>
            <a:ext uri="{FF2B5EF4-FFF2-40B4-BE49-F238E27FC236}">
              <a16:creationId xmlns:a16="http://schemas.microsoft.com/office/drawing/2014/main" xmlns="" id="{4886B0E8-1C48-437F-814F-61409FDFA536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572" name="TextBox 5571">
          <a:extLst>
            <a:ext uri="{FF2B5EF4-FFF2-40B4-BE49-F238E27FC236}">
              <a16:creationId xmlns:a16="http://schemas.microsoft.com/office/drawing/2014/main" xmlns="" id="{791BBCB8-23DE-4F0B-A771-C243E895A1AF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73" name="TextBox 5572">
          <a:extLst>
            <a:ext uri="{FF2B5EF4-FFF2-40B4-BE49-F238E27FC236}">
              <a16:creationId xmlns:a16="http://schemas.microsoft.com/office/drawing/2014/main" xmlns="" id="{CD1B1FA4-F416-4FF5-AC04-DB89C7C6B3CE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574" name="TextBox 5573">
          <a:extLst>
            <a:ext uri="{FF2B5EF4-FFF2-40B4-BE49-F238E27FC236}">
              <a16:creationId xmlns:a16="http://schemas.microsoft.com/office/drawing/2014/main" xmlns="" id="{197F263B-642E-4A64-8AB0-4D35BDD87723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75" name="TextBox 5574">
          <a:extLst>
            <a:ext uri="{FF2B5EF4-FFF2-40B4-BE49-F238E27FC236}">
              <a16:creationId xmlns:a16="http://schemas.microsoft.com/office/drawing/2014/main" xmlns="" id="{B6E6F342-4FC0-421D-8ECE-2E4258956C8B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576" name="TextBox 5575">
          <a:extLst>
            <a:ext uri="{FF2B5EF4-FFF2-40B4-BE49-F238E27FC236}">
              <a16:creationId xmlns:a16="http://schemas.microsoft.com/office/drawing/2014/main" xmlns="" id="{7F78E7F3-22D1-4ABB-BF46-E4F679EBB851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77" name="TextBox 5576">
          <a:extLst>
            <a:ext uri="{FF2B5EF4-FFF2-40B4-BE49-F238E27FC236}">
              <a16:creationId xmlns:a16="http://schemas.microsoft.com/office/drawing/2014/main" xmlns="" id="{DF0C691E-2F43-4C9B-9FD2-4E5812BB1835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578" name="TextBox 5577">
          <a:extLst>
            <a:ext uri="{FF2B5EF4-FFF2-40B4-BE49-F238E27FC236}">
              <a16:creationId xmlns:a16="http://schemas.microsoft.com/office/drawing/2014/main" xmlns="" id="{BEAA5287-61A5-4FD1-8FFF-20CA9A5D9ED8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79" name="TextBox 5578">
          <a:extLst>
            <a:ext uri="{FF2B5EF4-FFF2-40B4-BE49-F238E27FC236}">
              <a16:creationId xmlns:a16="http://schemas.microsoft.com/office/drawing/2014/main" xmlns="" id="{C67BF625-EA4E-4288-BFE2-0D6A02342D7F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580" name="TextBox 5579">
          <a:extLst>
            <a:ext uri="{FF2B5EF4-FFF2-40B4-BE49-F238E27FC236}">
              <a16:creationId xmlns:a16="http://schemas.microsoft.com/office/drawing/2014/main" xmlns="" id="{4567FD61-629D-4EF2-AD46-85A9B4B760DA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81" name="TextBox 5580">
          <a:extLst>
            <a:ext uri="{FF2B5EF4-FFF2-40B4-BE49-F238E27FC236}">
              <a16:creationId xmlns:a16="http://schemas.microsoft.com/office/drawing/2014/main" xmlns="" id="{28AF4045-2456-466A-8B0A-52ECFFAA2F98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582" name="TextBox 5581">
          <a:extLst>
            <a:ext uri="{FF2B5EF4-FFF2-40B4-BE49-F238E27FC236}">
              <a16:creationId xmlns:a16="http://schemas.microsoft.com/office/drawing/2014/main" xmlns="" id="{71325AA4-EA71-4116-B899-A9F2B87C2B7C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83" name="TextBox 5582">
          <a:extLst>
            <a:ext uri="{FF2B5EF4-FFF2-40B4-BE49-F238E27FC236}">
              <a16:creationId xmlns:a16="http://schemas.microsoft.com/office/drawing/2014/main" xmlns="" id="{A0201185-85B0-45A9-B0AE-3B321A1611E4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584" name="TextBox 5583">
          <a:extLst>
            <a:ext uri="{FF2B5EF4-FFF2-40B4-BE49-F238E27FC236}">
              <a16:creationId xmlns:a16="http://schemas.microsoft.com/office/drawing/2014/main" xmlns="" id="{F3971A41-7AF2-4F27-AD4A-0B1975A0F564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85" name="TextBox 5584">
          <a:extLst>
            <a:ext uri="{FF2B5EF4-FFF2-40B4-BE49-F238E27FC236}">
              <a16:creationId xmlns:a16="http://schemas.microsoft.com/office/drawing/2014/main" xmlns="" id="{8300FFC8-FDE2-4077-A28A-D14A1C3DC631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586" name="TextBox 5585">
          <a:extLst>
            <a:ext uri="{FF2B5EF4-FFF2-40B4-BE49-F238E27FC236}">
              <a16:creationId xmlns:a16="http://schemas.microsoft.com/office/drawing/2014/main" xmlns="" id="{5B16DDEC-55BA-4B0E-9019-2970E6BF1898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87" name="TextBox 5586">
          <a:extLst>
            <a:ext uri="{FF2B5EF4-FFF2-40B4-BE49-F238E27FC236}">
              <a16:creationId xmlns:a16="http://schemas.microsoft.com/office/drawing/2014/main" xmlns="" id="{5761ABE2-8474-4822-B36D-BEC890349A49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588" name="TextBox 5587">
          <a:extLst>
            <a:ext uri="{FF2B5EF4-FFF2-40B4-BE49-F238E27FC236}">
              <a16:creationId xmlns:a16="http://schemas.microsoft.com/office/drawing/2014/main" xmlns="" id="{78BFA4BF-646F-4153-8920-A51D7B5E162F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89" name="TextBox 5588">
          <a:extLst>
            <a:ext uri="{FF2B5EF4-FFF2-40B4-BE49-F238E27FC236}">
              <a16:creationId xmlns:a16="http://schemas.microsoft.com/office/drawing/2014/main" xmlns="" id="{919072A3-67C5-43BD-8753-1EAC0CC82619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590" name="TextBox 5589">
          <a:extLst>
            <a:ext uri="{FF2B5EF4-FFF2-40B4-BE49-F238E27FC236}">
              <a16:creationId xmlns:a16="http://schemas.microsoft.com/office/drawing/2014/main" xmlns="" id="{80FCC992-13D6-4EC6-8604-5AC2E6F91B25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91" name="TextBox 5590">
          <a:extLst>
            <a:ext uri="{FF2B5EF4-FFF2-40B4-BE49-F238E27FC236}">
              <a16:creationId xmlns:a16="http://schemas.microsoft.com/office/drawing/2014/main" xmlns="" id="{33A32197-6851-4B9E-AB61-E51A4C01DEDC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592" name="TextBox 5591">
          <a:extLst>
            <a:ext uri="{FF2B5EF4-FFF2-40B4-BE49-F238E27FC236}">
              <a16:creationId xmlns:a16="http://schemas.microsoft.com/office/drawing/2014/main" xmlns="" id="{BA7EDE21-D0B8-454E-9EF8-CC2B0E3F0750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93" name="TextBox 5592">
          <a:extLst>
            <a:ext uri="{FF2B5EF4-FFF2-40B4-BE49-F238E27FC236}">
              <a16:creationId xmlns:a16="http://schemas.microsoft.com/office/drawing/2014/main" xmlns="" id="{838F9375-5809-4162-9178-211915007681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594" name="TextBox 5593">
          <a:extLst>
            <a:ext uri="{FF2B5EF4-FFF2-40B4-BE49-F238E27FC236}">
              <a16:creationId xmlns:a16="http://schemas.microsoft.com/office/drawing/2014/main" xmlns="" id="{4DB07173-D34C-44A9-80DE-F36AF2BFE555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95" name="TextBox 5594">
          <a:extLst>
            <a:ext uri="{FF2B5EF4-FFF2-40B4-BE49-F238E27FC236}">
              <a16:creationId xmlns:a16="http://schemas.microsoft.com/office/drawing/2014/main" xmlns="" id="{B0AC2822-6976-4112-B784-5B042D055BCE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596" name="TextBox 5595">
          <a:extLst>
            <a:ext uri="{FF2B5EF4-FFF2-40B4-BE49-F238E27FC236}">
              <a16:creationId xmlns:a16="http://schemas.microsoft.com/office/drawing/2014/main" xmlns="" id="{15B6739B-B134-448F-8950-AB50FD941BAA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97" name="TextBox 5596">
          <a:extLst>
            <a:ext uri="{FF2B5EF4-FFF2-40B4-BE49-F238E27FC236}">
              <a16:creationId xmlns:a16="http://schemas.microsoft.com/office/drawing/2014/main" xmlns="" id="{EB4E9B7A-D81D-43F4-A22C-3662BE706821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598" name="TextBox 5597">
          <a:extLst>
            <a:ext uri="{FF2B5EF4-FFF2-40B4-BE49-F238E27FC236}">
              <a16:creationId xmlns:a16="http://schemas.microsoft.com/office/drawing/2014/main" xmlns="" id="{0B00E11D-A7E6-439F-B889-19B44FA6F8C1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599" name="TextBox 5598">
          <a:extLst>
            <a:ext uri="{FF2B5EF4-FFF2-40B4-BE49-F238E27FC236}">
              <a16:creationId xmlns:a16="http://schemas.microsoft.com/office/drawing/2014/main" xmlns="" id="{A5278B62-6A45-4FF1-91A7-72AB19C16CDB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600" name="TextBox 5599">
          <a:extLst>
            <a:ext uri="{FF2B5EF4-FFF2-40B4-BE49-F238E27FC236}">
              <a16:creationId xmlns:a16="http://schemas.microsoft.com/office/drawing/2014/main" xmlns="" id="{9A8FB718-EC7D-4934-8287-D9772C7FFF10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01" name="TextBox 5600">
          <a:extLst>
            <a:ext uri="{FF2B5EF4-FFF2-40B4-BE49-F238E27FC236}">
              <a16:creationId xmlns:a16="http://schemas.microsoft.com/office/drawing/2014/main" xmlns="" id="{8E1DA61C-5EB1-4791-BAB1-7EE85694339E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602" name="TextBox 5601">
          <a:extLst>
            <a:ext uri="{FF2B5EF4-FFF2-40B4-BE49-F238E27FC236}">
              <a16:creationId xmlns:a16="http://schemas.microsoft.com/office/drawing/2014/main" xmlns="" id="{7AF46B29-BDE8-47F8-B5A9-CBD4CED56E7F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03" name="TextBox 5602">
          <a:extLst>
            <a:ext uri="{FF2B5EF4-FFF2-40B4-BE49-F238E27FC236}">
              <a16:creationId xmlns:a16="http://schemas.microsoft.com/office/drawing/2014/main" xmlns="" id="{C306E1A2-B5E9-4CC9-B7FF-D136D343B07C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604" name="TextBox 5603">
          <a:extLst>
            <a:ext uri="{FF2B5EF4-FFF2-40B4-BE49-F238E27FC236}">
              <a16:creationId xmlns:a16="http://schemas.microsoft.com/office/drawing/2014/main" xmlns="" id="{0535F172-00D2-4842-9D6C-88F6BDAEAC62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05" name="TextBox 5604">
          <a:extLst>
            <a:ext uri="{FF2B5EF4-FFF2-40B4-BE49-F238E27FC236}">
              <a16:creationId xmlns:a16="http://schemas.microsoft.com/office/drawing/2014/main" xmlns="" id="{83FA5518-AFCC-4A4A-9CFC-36A80B96FACF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606" name="TextBox 5605">
          <a:extLst>
            <a:ext uri="{FF2B5EF4-FFF2-40B4-BE49-F238E27FC236}">
              <a16:creationId xmlns:a16="http://schemas.microsoft.com/office/drawing/2014/main" xmlns="" id="{0073CC5F-D277-424C-815B-C8A895B8AE93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07" name="TextBox 5606">
          <a:extLst>
            <a:ext uri="{FF2B5EF4-FFF2-40B4-BE49-F238E27FC236}">
              <a16:creationId xmlns:a16="http://schemas.microsoft.com/office/drawing/2014/main" xmlns="" id="{EC3DF119-D2B7-4672-9894-77B4C92CD464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608" name="TextBox 5607">
          <a:extLst>
            <a:ext uri="{FF2B5EF4-FFF2-40B4-BE49-F238E27FC236}">
              <a16:creationId xmlns:a16="http://schemas.microsoft.com/office/drawing/2014/main" xmlns="" id="{FC63B60A-CFE3-4F0C-BD5F-3018C39E495F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09" name="TextBox 5608">
          <a:extLst>
            <a:ext uri="{FF2B5EF4-FFF2-40B4-BE49-F238E27FC236}">
              <a16:creationId xmlns:a16="http://schemas.microsoft.com/office/drawing/2014/main" xmlns="" id="{C414B84F-2A83-4D8F-94E1-C488F5755A7D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610" name="TextBox 5609">
          <a:extLst>
            <a:ext uri="{FF2B5EF4-FFF2-40B4-BE49-F238E27FC236}">
              <a16:creationId xmlns:a16="http://schemas.microsoft.com/office/drawing/2014/main" xmlns="" id="{41C4EF90-C93D-4B32-A072-E868FAED3D53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11" name="TextBox 5610">
          <a:extLst>
            <a:ext uri="{FF2B5EF4-FFF2-40B4-BE49-F238E27FC236}">
              <a16:creationId xmlns:a16="http://schemas.microsoft.com/office/drawing/2014/main" xmlns="" id="{5B51B0C4-8F4E-4628-B497-42D7E3703724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612" name="TextBox 5611">
          <a:extLst>
            <a:ext uri="{FF2B5EF4-FFF2-40B4-BE49-F238E27FC236}">
              <a16:creationId xmlns:a16="http://schemas.microsoft.com/office/drawing/2014/main" xmlns="" id="{2958CB12-E2AE-4053-B73F-ADAA9079D495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13" name="TextBox 5612">
          <a:extLst>
            <a:ext uri="{FF2B5EF4-FFF2-40B4-BE49-F238E27FC236}">
              <a16:creationId xmlns:a16="http://schemas.microsoft.com/office/drawing/2014/main" xmlns="" id="{9319A5E1-4A09-40FB-91BA-9DD3EFCB4918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614" name="TextBox 5613">
          <a:extLst>
            <a:ext uri="{FF2B5EF4-FFF2-40B4-BE49-F238E27FC236}">
              <a16:creationId xmlns:a16="http://schemas.microsoft.com/office/drawing/2014/main" xmlns="" id="{175477A8-8EEA-496E-B433-8B9B265EEB39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15" name="TextBox 5614">
          <a:extLst>
            <a:ext uri="{FF2B5EF4-FFF2-40B4-BE49-F238E27FC236}">
              <a16:creationId xmlns:a16="http://schemas.microsoft.com/office/drawing/2014/main" xmlns="" id="{4B72636C-C17A-4D04-8239-002D5CF1AB11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616" name="TextBox 5615">
          <a:extLst>
            <a:ext uri="{FF2B5EF4-FFF2-40B4-BE49-F238E27FC236}">
              <a16:creationId xmlns:a16="http://schemas.microsoft.com/office/drawing/2014/main" xmlns="" id="{19C7CCA7-D726-4C1F-9569-A3BD6F318F71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17" name="TextBox 5616">
          <a:extLst>
            <a:ext uri="{FF2B5EF4-FFF2-40B4-BE49-F238E27FC236}">
              <a16:creationId xmlns:a16="http://schemas.microsoft.com/office/drawing/2014/main" xmlns="" id="{9412709E-0C68-4F09-B718-8A2E9D3FD28C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618" name="TextBox 5617">
          <a:extLst>
            <a:ext uri="{FF2B5EF4-FFF2-40B4-BE49-F238E27FC236}">
              <a16:creationId xmlns:a16="http://schemas.microsoft.com/office/drawing/2014/main" xmlns="" id="{992FEC38-0830-4858-8B14-22A2D4D1625C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19" name="TextBox 5618">
          <a:extLst>
            <a:ext uri="{FF2B5EF4-FFF2-40B4-BE49-F238E27FC236}">
              <a16:creationId xmlns:a16="http://schemas.microsoft.com/office/drawing/2014/main" xmlns="" id="{AFB67E56-31AC-49D2-81AF-96B44C55FBD3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620" name="TextBox 5619">
          <a:extLst>
            <a:ext uri="{FF2B5EF4-FFF2-40B4-BE49-F238E27FC236}">
              <a16:creationId xmlns:a16="http://schemas.microsoft.com/office/drawing/2014/main" xmlns="" id="{82067F6F-15CB-49C6-BC30-953AC2D10E3D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21" name="TextBox 5620">
          <a:extLst>
            <a:ext uri="{FF2B5EF4-FFF2-40B4-BE49-F238E27FC236}">
              <a16:creationId xmlns:a16="http://schemas.microsoft.com/office/drawing/2014/main" xmlns="" id="{06E8AB62-D149-48A2-85AC-C628E2D9E29C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622" name="TextBox 5621">
          <a:extLst>
            <a:ext uri="{FF2B5EF4-FFF2-40B4-BE49-F238E27FC236}">
              <a16:creationId xmlns:a16="http://schemas.microsoft.com/office/drawing/2014/main" xmlns="" id="{A3061557-C8BE-49A8-9B0B-BA896A76E372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23" name="TextBox 5622">
          <a:extLst>
            <a:ext uri="{FF2B5EF4-FFF2-40B4-BE49-F238E27FC236}">
              <a16:creationId xmlns:a16="http://schemas.microsoft.com/office/drawing/2014/main" xmlns="" id="{5A7B0A2C-A2BC-4EB6-8598-C174028013A0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624" name="TextBox 5623">
          <a:extLst>
            <a:ext uri="{FF2B5EF4-FFF2-40B4-BE49-F238E27FC236}">
              <a16:creationId xmlns:a16="http://schemas.microsoft.com/office/drawing/2014/main" xmlns="" id="{5F6B5E58-217C-421E-9FCA-5CC7BB2AB394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25" name="TextBox 5624">
          <a:extLst>
            <a:ext uri="{FF2B5EF4-FFF2-40B4-BE49-F238E27FC236}">
              <a16:creationId xmlns:a16="http://schemas.microsoft.com/office/drawing/2014/main" xmlns="" id="{BE223B30-4886-4013-86C1-64F8CA961991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626" name="TextBox 5625">
          <a:extLst>
            <a:ext uri="{FF2B5EF4-FFF2-40B4-BE49-F238E27FC236}">
              <a16:creationId xmlns:a16="http://schemas.microsoft.com/office/drawing/2014/main" xmlns="" id="{7D1AF984-C83B-4F9B-BA1B-804DF1A0202A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27" name="TextBox 5626">
          <a:extLst>
            <a:ext uri="{FF2B5EF4-FFF2-40B4-BE49-F238E27FC236}">
              <a16:creationId xmlns:a16="http://schemas.microsoft.com/office/drawing/2014/main" xmlns="" id="{FE7FD597-001D-4BB0-AEA2-A6B93FBF7C68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628" name="TextBox 5627">
          <a:extLst>
            <a:ext uri="{FF2B5EF4-FFF2-40B4-BE49-F238E27FC236}">
              <a16:creationId xmlns:a16="http://schemas.microsoft.com/office/drawing/2014/main" xmlns="" id="{AB6940CF-F673-4B4C-B5A4-A2ADC8AEE113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29" name="TextBox 5628">
          <a:extLst>
            <a:ext uri="{FF2B5EF4-FFF2-40B4-BE49-F238E27FC236}">
              <a16:creationId xmlns:a16="http://schemas.microsoft.com/office/drawing/2014/main" xmlns="" id="{B7B6B344-A416-4AEF-95E0-40F32A601978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630" name="TextBox 5629">
          <a:extLst>
            <a:ext uri="{FF2B5EF4-FFF2-40B4-BE49-F238E27FC236}">
              <a16:creationId xmlns:a16="http://schemas.microsoft.com/office/drawing/2014/main" xmlns="" id="{9F77EF45-0549-4638-9AF9-B33A9B9F75EE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31" name="TextBox 5630">
          <a:extLst>
            <a:ext uri="{FF2B5EF4-FFF2-40B4-BE49-F238E27FC236}">
              <a16:creationId xmlns:a16="http://schemas.microsoft.com/office/drawing/2014/main" xmlns="" id="{34C8B500-4901-411E-B7F0-9E3A16CC41A2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632" name="TextBox 5631">
          <a:extLst>
            <a:ext uri="{FF2B5EF4-FFF2-40B4-BE49-F238E27FC236}">
              <a16:creationId xmlns:a16="http://schemas.microsoft.com/office/drawing/2014/main" xmlns="" id="{9D16CFAD-64B6-49EF-8CDA-489E9063EAFD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33" name="TextBox 5632">
          <a:extLst>
            <a:ext uri="{FF2B5EF4-FFF2-40B4-BE49-F238E27FC236}">
              <a16:creationId xmlns:a16="http://schemas.microsoft.com/office/drawing/2014/main" xmlns="" id="{8CA96E59-38FB-4B6A-A4FB-2F8A50F07ECC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634" name="TextBox 5633">
          <a:extLst>
            <a:ext uri="{FF2B5EF4-FFF2-40B4-BE49-F238E27FC236}">
              <a16:creationId xmlns:a16="http://schemas.microsoft.com/office/drawing/2014/main" xmlns="" id="{F0FD3CA0-3224-4647-A31E-912EC1F4691D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35" name="TextBox 5634">
          <a:extLst>
            <a:ext uri="{FF2B5EF4-FFF2-40B4-BE49-F238E27FC236}">
              <a16:creationId xmlns:a16="http://schemas.microsoft.com/office/drawing/2014/main" xmlns="" id="{12B1920A-2101-4364-8BE6-F7B01AABA8B0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636" name="TextBox 5635">
          <a:extLst>
            <a:ext uri="{FF2B5EF4-FFF2-40B4-BE49-F238E27FC236}">
              <a16:creationId xmlns:a16="http://schemas.microsoft.com/office/drawing/2014/main" xmlns="" id="{CE2FDEEE-5707-4D8E-8E0A-65947C1009F7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37" name="TextBox 5636">
          <a:extLst>
            <a:ext uri="{FF2B5EF4-FFF2-40B4-BE49-F238E27FC236}">
              <a16:creationId xmlns:a16="http://schemas.microsoft.com/office/drawing/2014/main" xmlns="" id="{B0D4DD7C-9DC0-40F5-9A79-DDA4CB03CF1B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638" name="TextBox 5637">
          <a:extLst>
            <a:ext uri="{FF2B5EF4-FFF2-40B4-BE49-F238E27FC236}">
              <a16:creationId xmlns:a16="http://schemas.microsoft.com/office/drawing/2014/main" xmlns="" id="{1383B279-CD01-4800-9002-069977EA16E2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39" name="TextBox 5638">
          <a:extLst>
            <a:ext uri="{FF2B5EF4-FFF2-40B4-BE49-F238E27FC236}">
              <a16:creationId xmlns:a16="http://schemas.microsoft.com/office/drawing/2014/main" xmlns="" id="{62E7F01C-88D3-4D0A-BF42-1AE9928D0876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640" name="TextBox 5639">
          <a:extLst>
            <a:ext uri="{FF2B5EF4-FFF2-40B4-BE49-F238E27FC236}">
              <a16:creationId xmlns:a16="http://schemas.microsoft.com/office/drawing/2014/main" xmlns="" id="{1D8719CF-A589-4943-BB0C-223D56E04D6C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41" name="TextBox 5640">
          <a:extLst>
            <a:ext uri="{FF2B5EF4-FFF2-40B4-BE49-F238E27FC236}">
              <a16:creationId xmlns:a16="http://schemas.microsoft.com/office/drawing/2014/main" xmlns="" id="{7BD23566-5C06-4A68-A969-3920C17565F8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642" name="TextBox 5641">
          <a:extLst>
            <a:ext uri="{FF2B5EF4-FFF2-40B4-BE49-F238E27FC236}">
              <a16:creationId xmlns:a16="http://schemas.microsoft.com/office/drawing/2014/main" xmlns="" id="{51E54B39-714F-424B-A5FD-1EEE664E7C64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43" name="TextBox 5642">
          <a:extLst>
            <a:ext uri="{FF2B5EF4-FFF2-40B4-BE49-F238E27FC236}">
              <a16:creationId xmlns:a16="http://schemas.microsoft.com/office/drawing/2014/main" xmlns="" id="{A33B7EE9-87F7-439C-81CE-7AB0B7740244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644" name="TextBox 5643">
          <a:extLst>
            <a:ext uri="{FF2B5EF4-FFF2-40B4-BE49-F238E27FC236}">
              <a16:creationId xmlns:a16="http://schemas.microsoft.com/office/drawing/2014/main" xmlns="" id="{19CF2E90-B042-40EA-AA47-90EB2CB146C8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45" name="TextBox 5644">
          <a:extLst>
            <a:ext uri="{FF2B5EF4-FFF2-40B4-BE49-F238E27FC236}">
              <a16:creationId xmlns:a16="http://schemas.microsoft.com/office/drawing/2014/main" xmlns="" id="{718F9289-7F71-4E04-A5EB-B9A6EBE73DAE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646" name="TextBox 5645">
          <a:extLst>
            <a:ext uri="{FF2B5EF4-FFF2-40B4-BE49-F238E27FC236}">
              <a16:creationId xmlns:a16="http://schemas.microsoft.com/office/drawing/2014/main" xmlns="" id="{D74AEC84-61DA-4D70-978A-1E41B220EA14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47" name="TextBox 5646">
          <a:extLst>
            <a:ext uri="{FF2B5EF4-FFF2-40B4-BE49-F238E27FC236}">
              <a16:creationId xmlns:a16="http://schemas.microsoft.com/office/drawing/2014/main" xmlns="" id="{17910761-018B-4DF0-9D27-461544C48B33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648" name="TextBox 5647">
          <a:extLst>
            <a:ext uri="{FF2B5EF4-FFF2-40B4-BE49-F238E27FC236}">
              <a16:creationId xmlns:a16="http://schemas.microsoft.com/office/drawing/2014/main" xmlns="" id="{36ABA7C1-36DF-4B89-A65C-CD514C8D78FB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49" name="TextBox 5648">
          <a:extLst>
            <a:ext uri="{FF2B5EF4-FFF2-40B4-BE49-F238E27FC236}">
              <a16:creationId xmlns:a16="http://schemas.microsoft.com/office/drawing/2014/main" xmlns="" id="{3BCEF2CB-7672-42FA-919F-0B69FF21D328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650" name="TextBox 5649">
          <a:extLst>
            <a:ext uri="{FF2B5EF4-FFF2-40B4-BE49-F238E27FC236}">
              <a16:creationId xmlns:a16="http://schemas.microsoft.com/office/drawing/2014/main" xmlns="" id="{E6324E1D-311F-4CBF-BB16-808FE7B5A336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51" name="TextBox 5650">
          <a:extLst>
            <a:ext uri="{FF2B5EF4-FFF2-40B4-BE49-F238E27FC236}">
              <a16:creationId xmlns:a16="http://schemas.microsoft.com/office/drawing/2014/main" xmlns="" id="{465A3AA6-E8F8-443D-868F-63E9E6167145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652" name="TextBox 5651">
          <a:extLst>
            <a:ext uri="{FF2B5EF4-FFF2-40B4-BE49-F238E27FC236}">
              <a16:creationId xmlns:a16="http://schemas.microsoft.com/office/drawing/2014/main" xmlns="" id="{B9D7B0DE-E10E-400C-A0CA-D5D3C9D63BB8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53" name="TextBox 5652">
          <a:extLst>
            <a:ext uri="{FF2B5EF4-FFF2-40B4-BE49-F238E27FC236}">
              <a16:creationId xmlns:a16="http://schemas.microsoft.com/office/drawing/2014/main" xmlns="" id="{1E797EEE-1BDC-42EC-B6D6-E20E59D47273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654" name="TextBox 5653">
          <a:extLst>
            <a:ext uri="{FF2B5EF4-FFF2-40B4-BE49-F238E27FC236}">
              <a16:creationId xmlns:a16="http://schemas.microsoft.com/office/drawing/2014/main" xmlns="" id="{735AF69D-CC45-4312-9105-CAECE4B4407E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55" name="TextBox 5654">
          <a:extLst>
            <a:ext uri="{FF2B5EF4-FFF2-40B4-BE49-F238E27FC236}">
              <a16:creationId xmlns:a16="http://schemas.microsoft.com/office/drawing/2014/main" xmlns="" id="{D6AAEA72-C7B7-40A9-AD90-A652B70D4306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656" name="TextBox 5655">
          <a:extLst>
            <a:ext uri="{FF2B5EF4-FFF2-40B4-BE49-F238E27FC236}">
              <a16:creationId xmlns:a16="http://schemas.microsoft.com/office/drawing/2014/main" xmlns="" id="{256A909F-8A19-4902-8842-8F184D3E2856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57" name="TextBox 5656">
          <a:extLst>
            <a:ext uri="{FF2B5EF4-FFF2-40B4-BE49-F238E27FC236}">
              <a16:creationId xmlns:a16="http://schemas.microsoft.com/office/drawing/2014/main" xmlns="" id="{FE1D68A3-81C1-4119-A477-3CE6E96A5B41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658" name="TextBox 5657">
          <a:extLst>
            <a:ext uri="{FF2B5EF4-FFF2-40B4-BE49-F238E27FC236}">
              <a16:creationId xmlns:a16="http://schemas.microsoft.com/office/drawing/2014/main" xmlns="" id="{56789A69-C1E9-45A4-99C8-33C66D1470DF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59" name="TextBox 5658">
          <a:extLst>
            <a:ext uri="{FF2B5EF4-FFF2-40B4-BE49-F238E27FC236}">
              <a16:creationId xmlns:a16="http://schemas.microsoft.com/office/drawing/2014/main" xmlns="" id="{C0173F85-0EC0-40BC-9878-323214CD3D77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660" name="TextBox 5659">
          <a:extLst>
            <a:ext uri="{FF2B5EF4-FFF2-40B4-BE49-F238E27FC236}">
              <a16:creationId xmlns:a16="http://schemas.microsoft.com/office/drawing/2014/main" xmlns="" id="{A80C9A9E-2583-4A35-B307-6F06F056058B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61" name="TextBox 5660">
          <a:extLst>
            <a:ext uri="{FF2B5EF4-FFF2-40B4-BE49-F238E27FC236}">
              <a16:creationId xmlns:a16="http://schemas.microsoft.com/office/drawing/2014/main" xmlns="" id="{B74C7A15-31EF-49CF-9447-47B8173678BD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662" name="TextBox 5661">
          <a:extLst>
            <a:ext uri="{FF2B5EF4-FFF2-40B4-BE49-F238E27FC236}">
              <a16:creationId xmlns:a16="http://schemas.microsoft.com/office/drawing/2014/main" xmlns="" id="{3ED2F99E-8764-4CBD-ABC0-866B7B2B9B73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63" name="TextBox 5662">
          <a:extLst>
            <a:ext uri="{FF2B5EF4-FFF2-40B4-BE49-F238E27FC236}">
              <a16:creationId xmlns:a16="http://schemas.microsoft.com/office/drawing/2014/main" xmlns="" id="{3713FAE8-D991-427A-9BBC-B396AC14AB51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664" name="TextBox 5663">
          <a:extLst>
            <a:ext uri="{FF2B5EF4-FFF2-40B4-BE49-F238E27FC236}">
              <a16:creationId xmlns:a16="http://schemas.microsoft.com/office/drawing/2014/main" xmlns="" id="{2B8C9D57-43B5-4767-B666-37D06445170F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65" name="TextBox 5664">
          <a:extLst>
            <a:ext uri="{FF2B5EF4-FFF2-40B4-BE49-F238E27FC236}">
              <a16:creationId xmlns:a16="http://schemas.microsoft.com/office/drawing/2014/main" xmlns="" id="{393CA575-61F2-45B4-A912-655971CB1D38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666" name="TextBox 5665">
          <a:extLst>
            <a:ext uri="{FF2B5EF4-FFF2-40B4-BE49-F238E27FC236}">
              <a16:creationId xmlns:a16="http://schemas.microsoft.com/office/drawing/2014/main" xmlns="" id="{425FBDF0-88D8-43A4-8194-44732CF5CE5E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67" name="TextBox 5666">
          <a:extLst>
            <a:ext uri="{FF2B5EF4-FFF2-40B4-BE49-F238E27FC236}">
              <a16:creationId xmlns:a16="http://schemas.microsoft.com/office/drawing/2014/main" xmlns="" id="{6A8BF6F9-BB86-4AE0-8B11-237EBB07BE87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668" name="TextBox 5667">
          <a:extLst>
            <a:ext uri="{FF2B5EF4-FFF2-40B4-BE49-F238E27FC236}">
              <a16:creationId xmlns:a16="http://schemas.microsoft.com/office/drawing/2014/main" xmlns="" id="{02AFDFE0-CED3-4A66-BD84-172E3383B674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69" name="TextBox 5668">
          <a:extLst>
            <a:ext uri="{FF2B5EF4-FFF2-40B4-BE49-F238E27FC236}">
              <a16:creationId xmlns:a16="http://schemas.microsoft.com/office/drawing/2014/main" xmlns="" id="{158793B0-5807-464A-9FEC-21F04BDF0693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170</xdr:row>
      <xdr:rowOff>0</xdr:rowOff>
    </xdr:from>
    <xdr:ext cx="175494" cy="311803"/>
    <xdr:sp macro="" textlink="">
      <xdr:nvSpPr>
        <xdr:cNvPr id="5670" name="TextBox 5669">
          <a:extLst>
            <a:ext uri="{FF2B5EF4-FFF2-40B4-BE49-F238E27FC236}">
              <a16:creationId xmlns:a16="http://schemas.microsoft.com/office/drawing/2014/main" xmlns="" id="{922B393F-E729-49E6-95D0-5387F0093A30}"/>
            </a:ext>
          </a:extLst>
        </xdr:cNvPr>
        <xdr:cNvSpPr txBox="1"/>
      </xdr:nvSpPr>
      <xdr:spPr>
        <a:xfrm>
          <a:off x="1651187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71" name="TextBox 5670">
          <a:extLst>
            <a:ext uri="{FF2B5EF4-FFF2-40B4-BE49-F238E27FC236}">
              <a16:creationId xmlns:a16="http://schemas.microsoft.com/office/drawing/2014/main" xmlns="" id="{5D26FC6B-E56B-40F5-A9C0-4BEC45A2A80C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170</xdr:row>
      <xdr:rowOff>0</xdr:rowOff>
    </xdr:from>
    <xdr:ext cx="175494" cy="311803"/>
    <xdr:sp macro="" textlink="">
      <xdr:nvSpPr>
        <xdr:cNvPr id="5672" name="TextBox 5671">
          <a:extLst>
            <a:ext uri="{FF2B5EF4-FFF2-40B4-BE49-F238E27FC236}">
              <a16:creationId xmlns:a16="http://schemas.microsoft.com/office/drawing/2014/main" xmlns="" id="{3277223D-F9E0-46DB-8889-DF0EA5A792D0}"/>
            </a:ext>
          </a:extLst>
        </xdr:cNvPr>
        <xdr:cNvSpPr txBox="1"/>
      </xdr:nvSpPr>
      <xdr:spPr>
        <a:xfrm>
          <a:off x="1622612" y="10401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73" name="TextBox 5672">
          <a:extLst>
            <a:ext uri="{FF2B5EF4-FFF2-40B4-BE49-F238E27FC236}">
              <a16:creationId xmlns:a16="http://schemas.microsoft.com/office/drawing/2014/main" xmlns="" id="{C082BB03-EFC8-4F97-AE41-F9F25EF6EE66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170</xdr:row>
      <xdr:rowOff>0</xdr:rowOff>
    </xdr:from>
    <xdr:ext cx="166257" cy="311803"/>
    <xdr:sp macro="" textlink="">
      <xdr:nvSpPr>
        <xdr:cNvPr id="5674" name="TextBox 5673">
          <a:extLst>
            <a:ext uri="{FF2B5EF4-FFF2-40B4-BE49-F238E27FC236}">
              <a16:creationId xmlns:a16="http://schemas.microsoft.com/office/drawing/2014/main" xmlns="" id="{918195B2-4383-4407-B124-2091E07428B7}"/>
            </a:ext>
          </a:extLst>
        </xdr:cNvPr>
        <xdr:cNvSpPr txBox="1"/>
      </xdr:nvSpPr>
      <xdr:spPr>
        <a:xfrm>
          <a:off x="1613087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170</xdr:row>
      <xdr:rowOff>0</xdr:rowOff>
    </xdr:from>
    <xdr:ext cx="166257" cy="311803"/>
    <xdr:sp macro="" textlink="">
      <xdr:nvSpPr>
        <xdr:cNvPr id="5675" name="TextBox 5674">
          <a:extLst>
            <a:ext uri="{FF2B5EF4-FFF2-40B4-BE49-F238E27FC236}">
              <a16:creationId xmlns:a16="http://schemas.microsoft.com/office/drawing/2014/main" xmlns="" id="{365F5E0A-24B6-41AB-98B8-1F64E4769BFB}"/>
            </a:ext>
          </a:extLst>
        </xdr:cNvPr>
        <xdr:cNvSpPr txBox="1"/>
      </xdr:nvSpPr>
      <xdr:spPr>
        <a:xfrm>
          <a:off x="1735791" y="10401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676" name="TextBox 5675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677" name="TextBox 5676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678" name="TextBox 5677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679" name="TextBox 5678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680" name="TextBox 5679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681" name="TextBox 5680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682" name="TextBox 5681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683" name="TextBox 5682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684" name="TextBox 5683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685" name="TextBox 5684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686" name="TextBox 5685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687" name="TextBox 5686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688" name="TextBox 5687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689" name="TextBox 5688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690" name="TextBox 5689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691" name="TextBox 5690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692" name="TextBox 5691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693" name="TextBox 5692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694" name="TextBox 5693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695" name="TextBox 5694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696" name="TextBox 5695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697" name="TextBox 5696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698" name="TextBox 5697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699" name="TextBox 5698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700" name="TextBox 5699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701" name="TextBox 5700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702" name="TextBox 5701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03" name="TextBox 5702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704" name="TextBox 5703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05" name="TextBox 5704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706" name="TextBox 5705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07" name="TextBox 5706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708" name="TextBox 5707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709" name="TextBox 5708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710" name="TextBox 5709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711" name="TextBox 5710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712" name="TextBox 5711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713" name="TextBox 5712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261702" cy="396840"/>
    <xdr:sp macro="" textlink="">
      <xdr:nvSpPr>
        <xdr:cNvPr id="5714" name="TextBox 5713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/>
      </xdr:nvSpPr>
      <xdr:spPr>
        <a:xfrm>
          <a:off x="1735791" y="82677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715" name="TextBox 5714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16" name="TextBox 5715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717" name="TextBox 5716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18" name="TextBox 5717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719" name="TextBox 5718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20" name="TextBox 5719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721" name="TextBox 5720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722" name="TextBox 5721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723" name="TextBox 5722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24" name="TextBox 5723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725" name="TextBox 5724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26" name="TextBox 5725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727" name="TextBox 5726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28" name="TextBox 5727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729" name="TextBox 5728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730" name="TextBox 5729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731" name="TextBox 5730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32" name="TextBox 5731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733" name="TextBox 5732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34" name="TextBox 5733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735" name="TextBox 5734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36" name="TextBox 5735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737" name="TextBox 5736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738" name="TextBox 5737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739" name="TextBox 5738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40" name="TextBox 5739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741" name="TextBox 5740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42" name="TextBox 5741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743" name="TextBox 5742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44" name="TextBox 5743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745" name="TextBox 5744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746" name="TextBox 5745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747" name="TextBox 5746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48" name="TextBox 5747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749" name="TextBox 5748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50" name="TextBox 5749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751" name="TextBox 5750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52" name="TextBox 5751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753" name="TextBox 5752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754" name="TextBox 5753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755" name="TextBox 5754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56" name="TextBox 5755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757" name="TextBox 5756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58" name="TextBox 5757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759" name="TextBox 5758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60" name="TextBox 5759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761" name="TextBox 5760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762" name="TextBox 5761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763" name="TextBox 5762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64" name="TextBox 5763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765" name="TextBox 5764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66" name="TextBox 5765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767" name="TextBox 5766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68" name="TextBox 5767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769" name="TextBox 5768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770" name="TextBox 5769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771" name="TextBox 5770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72" name="TextBox 5771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773" name="TextBox 5772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74" name="TextBox 5773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775" name="TextBox 5774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76" name="TextBox 5775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777" name="TextBox 5776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778" name="TextBox 5777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779" name="TextBox 5778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80" name="TextBox 5779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781" name="TextBox 5780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82" name="TextBox 5781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783" name="TextBox 5782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84" name="TextBox 5783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785" name="TextBox 5784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786" name="TextBox 5785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787" name="TextBox 5786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88" name="TextBox 5787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789" name="TextBox 5788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90" name="TextBox 5789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791" name="TextBox 5790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92" name="TextBox 5791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793" name="TextBox 5792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794" name="TextBox 5793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795" name="TextBox 5794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96" name="TextBox 5795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797" name="TextBox 5796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798" name="TextBox 5797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799" name="TextBox 5798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00" name="TextBox 5799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801" name="TextBox 5800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802" name="TextBox 5801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803" name="TextBox 5802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04" name="TextBox 5803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805" name="TextBox 5804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06" name="TextBox 5805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807" name="TextBox 5806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08" name="TextBox 5807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809" name="TextBox 5808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810" name="TextBox 5809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811" name="TextBox 5810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12" name="TextBox 5811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813" name="TextBox 5812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14" name="TextBox 5813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815" name="TextBox 5814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16" name="TextBox 5815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817" name="TextBox 5816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818" name="TextBox 5817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819" name="TextBox 5818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20" name="TextBox 5819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821" name="TextBox 5820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22" name="TextBox 5821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823" name="TextBox 5822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24" name="TextBox 5823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825" name="TextBox 5824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826" name="TextBox 5825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827" name="TextBox 5826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28" name="TextBox 5827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829" name="TextBox 5828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30" name="TextBox 5829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831" name="TextBox 5830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32" name="TextBox 5831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833" name="TextBox 5832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834" name="TextBox 5833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835" name="TextBox 5834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36" name="TextBox 5835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837" name="TextBox 5836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38" name="TextBox 5837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839" name="TextBox 5838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40" name="TextBox 5839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841" name="TextBox 5840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842" name="TextBox 5841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843" name="TextBox 5842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44" name="TextBox 5843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845" name="TextBox 5844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46" name="TextBox 5845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847" name="TextBox 5846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48" name="TextBox 5847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849" name="TextBox 5848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850" name="TextBox 5849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851" name="TextBox 5850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52" name="TextBox 5851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853" name="TextBox 5852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54" name="TextBox 5853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855" name="TextBox 5854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56" name="TextBox 5855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857" name="TextBox 5856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858" name="TextBox 5857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114</xdr:row>
      <xdr:rowOff>0</xdr:rowOff>
    </xdr:from>
    <xdr:ext cx="175494" cy="311803"/>
    <xdr:sp macro="" textlink="">
      <xdr:nvSpPr>
        <xdr:cNvPr id="5859" name="TextBox 5858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/>
      </xdr:nvSpPr>
      <xdr:spPr>
        <a:xfrm>
          <a:off x="1651187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60" name="TextBox 5859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114</xdr:row>
      <xdr:rowOff>0</xdr:rowOff>
    </xdr:from>
    <xdr:ext cx="175494" cy="311803"/>
    <xdr:sp macro="" textlink="">
      <xdr:nvSpPr>
        <xdr:cNvPr id="5861" name="TextBox 5860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/>
      </xdr:nvSpPr>
      <xdr:spPr>
        <a:xfrm>
          <a:off x="1622612" y="8267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62" name="TextBox 5861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66257" cy="311803"/>
    <xdr:sp macro="" textlink="">
      <xdr:nvSpPr>
        <xdr:cNvPr id="5863" name="TextBox 5862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/>
      </xdr:nvSpPr>
      <xdr:spPr>
        <a:xfrm>
          <a:off x="1613087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66257" cy="311803"/>
    <xdr:sp macro="" textlink="">
      <xdr:nvSpPr>
        <xdr:cNvPr id="5864" name="TextBox 5863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/>
      </xdr:nvSpPr>
      <xdr:spPr>
        <a:xfrm>
          <a:off x="1735791" y="8267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114</xdr:row>
      <xdr:rowOff>0</xdr:rowOff>
    </xdr:from>
    <xdr:ext cx="184731" cy="283457"/>
    <xdr:sp macro="" textlink="">
      <xdr:nvSpPr>
        <xdr:cNvPr id="5865" name="TextBox 5864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/>
      </xdr:nvSpPr>
      <xdr:spPr>
        <a:xfrm>
          <a:off x="1613087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114</xdr:row>
      <xdr:rowOff>0</xdr:rowOff>
    </xdr:from>
    <xdr:ext cx="184731" cy="283457"/>
    <xdr:sp macro="" textlink="">
      <xdr:nvSpPr>
        <xdr:cNvPr id="5866" name="TextBox 5865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/>
      </xdr:nvSpPr>
      <xdr:spPr>
        <a:xfrm>
          <a:off x="1735791" y="8267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123265</xdr:rowOff>
    </xdr:from>
    <xdr:ext cx="184731" cy="255111"/>
    <xdr:sp macro="" textlink="">
      <xdr:nvSpPr>
        <xdr:cNvPr id="5867" name="TextBox 5866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/>
      </xdr:nvSpPr>
      <xdr:spPr>
        <a:xfrm>
          <a:off x="1735791" y="72670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113</xdr:row>
      <xdr:rowOff>381000</xdr:rowOff>
    </xdr:from>
    <xdr:ext cx="184731" cy="255111"/>
    <xdr:sp macro="" textlink="">
      <xdr:nvSpPr>
        <xdr:cNvPr id="5868" name="TextBox 5867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/>
      </xdr:nvSpPr>
      <xdr:spPr>
        <a:xfrm>
          <a:off x="1613087" y="78867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113</xdr:row>
      <xdr:rowOff>381000</xdr:rowOff>
    </xdr:from>
    <xdr:ext cx="184731" cy="255111"/>
    <xdr:sp macro="" textlink="">
      <xdr:nvSpPr>
        <xdr:cNvPr id="5869" name="TextBox 5868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/>
      </xdr:nvSpPr>
      <xdr:spPr>
        <a:xfrm>
          <a:off x="1613087" y="78867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123265</xdr:rowOff>
    </xdr:from>
    <xdr:ext cx="184731" cy="255111"/>
    <xdr:sp macro="" textlink="">
      <xdr:nvSpPr>
        <xdr:cNvPr id="5870" name="TextBox 5869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/>
      </xdr:nvSpPr>
      <xdr:spPr>
        <a:xfrm>
          <a:off x="1735791" y="72670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871" name="TextBox 5870">
          <a:extLst>
            <a:ext uri="{FF2B5EF4-FFF2-40B4-BE49-F238E27FC236}">
              <a16:creationId xmlns:a16="http://schemas.microsoft.com/office/drawing/2014/main" xmlns="" id="{0BC2343C-E9C9-46A5-8DA2-2EB7A0FEC651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872" name="TextBox 5871">
          <a:extLst>
            <a:ext uri="{FF2B5EF4-FFF2-40B4-BE49-F238E27FC236}">
              <a16:creationId xmlns:a16="http://schemas.microsoft.com/office/drawing/2014/main" xmlns="" id="{686580D8-4B35-4EAE-96FD-7954B29837CD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873" name="TextBox 5872">
          <a:extLst>
            <a:ext uri="{FF2B5EF4-FFF2-40B4-BE49-F238E27FC236}">
              <a16:creationId xmlns:a16="http://schemas.microsoft.com/office/drawing/2014/main" xmlns="" id="{E55FC477-44E8-4725-81BA-BA38ACA65A43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874" name="TextBox 5873">
          <a:extLst>
            <a:ext uri="{FF2B5EF4-FFF2-40B4-BE49-F238E27FC236}">
              <a16:creationId xmlns:a16="http://schemas.microsoft.com/office/drawing/2014/main" xmlns="" id="{B939C8DF-9EE9-4745-9E8E-3D110E30891E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875" name="TextBox 5874">
          <a:extLst>
            <a:ext uri="{FF2B5EF4-FFF2-40B4-BE49-F238E27FC236}">
              <a16:creationId xmlns:a16="http://schemas.microsoft.com/office/drawing/2014/main" xmlns="" id="{F2B90135-6BCD-4176-BEA6-55893AE83B53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876" name="TextBox 5875">
          <a:extLst>
            <a:ext uri="{FF2B5EF4-FFF2-40B4-BE49-F238E27FC236}">
              <a16:creationId xmlns:a16="http://schemas.microsoft.com/office/drawing/2014/main" xmlns="" id="{DDA1E184-0D26-4573-8B6F-5B5A6A59B8DF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877" name="TextBox 5876">
          <a:extLst>
            <a:ext uri="{FF2B5EF4-FFF2-40B4-BE49-F238E27FC236}">
              <a16:creationId xmlns:a16="http://schemas.microsoft.com/office/drawing/2014/main" xmlns="" id="{32E153B1-FD63-41A2-85AD-0E7D4A06C030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878" name="TextBox 5877">
          <a:extLst>
            <a:ext uri="{FF2B5EF4-FFF2-40B4-BE49-F238E27FC236}">
              <a16:creationId xmlns:a16="http://schemas.microsoft.com/office/drawing/2014/main" xmlns="" id="{6FD739C7-2C6D-4FA4-9E1A-1DB1023AADE9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879" name="TextBox 5878">
          <a:extLst>
            <a:ext uri="{FF2B5EF4-FFF2-40B4-BE49-F238E27FC236}">
              <a16:creationId xmlns:a16="http://schemas.microsoft.com/office/drawing/2014/main" xmlns="" id="{4EDC3394-1E23-4E8A-8A42-E2961AF38AB8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880" name="TextBox 5879">
          <a:extLst>
            <a:ext uri="{FF2B5EF4-FFF2-40B4-BE49-F238E27FC236}">
              <a16:creationId xmlns:a16="http://schemas.microsoft.com/office/drawing/2014/main" xmlns="" id="{53CA2CE5-D68E-417F-9444-8B2AA22AD0C6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881" name="TextBox 5880">
          <a:extLst>
            <a:ext uri="{FF2B5EF4-FFF2-40B4-BE49-F238E27FC236}">
              <a16:creationId xmlns:a16="http://schemas.microsoft.com/office/drawing/2014/main" xmlns="" id="{F1121188-971E-4EAF-A95E-26AF15D56B54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882" name="TextBox 5881">
          <a:extLst>
            <a:ext uri="{FF2B5EF4-FFF2-40B4-BE49-F238E27FC236}">
              <a16:creationId xmlns:a16="http://schemas.microsoft.com/office/drawing/2014/main" xmlns="" id="{AF361ED6-D6BD-4D42-ABAD-C4B2419389C0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883" name="TextBox 5882">
          <a:extLst>
            <a:ext uri="{FF2B5EF4-FFF2-40B4-BE49-F238E27FC236}">
              <a16:creationId xmlns:a16="http://schemas.microsoft.com/office/drawing/2014/main" xmlns="" id="{3B8B5695-5B65-4726-AD61-7EBAA3B3EF6C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884" name="TextBox 5883">
          <a:extLst>
            <a:ext uri="{FF2B5EF4-FFF2-40B4-BE49-F238E27FC236}">
              <a16:creationId xmlns:a16="http://schemas.microsoft.com/office/drawing/2014/main" xmlns="" id="{172A30EB-3E8A-479C-9D84-D1E2357089AB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885" name="TextBox 5884">
          <a:extLst>
            <a:ext uri="{FF2B5EF4-FFF2-40B4-BE49-F238E27FC236}">
              <a16:creationId xmlns:a16="http://schemas.microsoft.com/office/drawing/2014/main" xmlns="" id="{F4C3B08A-A284-4319-9E2F-F6179CA8C88F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886" name="TextBox 5885">
          <a:extLst>
            <a:ext uri="{FF2B5EF4-FFF2-40B4-BE49-F238E27FC236}">
              <a16:creationId xmlns:a16="http://schemas.microsoft.com/office/drawing/2014/main" xmlns="" id="{F65865FB-087F-45C8-B9F6-CD8374C40410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887" name="TextBox 5886">
          <a:extLst>
            <a:ext uri="{FF2B5EF4-FFF2-40B4-BE49-F238E27FC236}">
              <a16:creationId xmlns:a16="http://schemas.microsoft.com/office/drawing/2014/main" xmlns="" id="{08DB4E33-10E0-4870-AB68-4212EBDDBC63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888" name="TextBox 5887">
          <a:extLst>
            <a:ext uri="{FF2B5EF4-FFF2-40B4-BE49-F238E27FC236}">
              <a16:creationId xmlns:a16="http://schemas.microsoft.com/office/drawing/2014/main" xmlns="" id="{F06D98E3-754D-4ADC-B3C8-84A832B62030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889" name="TextBox 5888">
          <a:extLst>
            <a:ext uri="{FF2B5EF4-FFF2-40B4-BE49-F238E27FC236}">
              <a16:creationId xmlns:a16="http://schemas.microsoft.com/office/drawing/2014/main" xmlns="" id="{F8A1839A-C646-47F5-BDD3-13C10A3D5938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890" name="TextBox 5889">
          <a:extLst>
            <a:ext uri="{FF2B5EF4-FFF2-40B4-BE49-F238E27FC236}">
              <a16:creationId xmlns:a16="http://schemas.microsoft.com/office/drawing/2014/main" xmlns="" id="{31CE5DC5-E1B2-4DE7-997E-51A8E63B11EA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891" name="TextBox 5890">
          <a:extLst>
            <a:ext uri="{FF2B5EF4-FFF2-40B4-BE49-F238E27FC236}">
              <a16:creationId xmlns:a16="http://schemas.microsoft.com/office/drawing/2014/main" xmlns="" id="{0051E6C3-66EB-4A4E-A16F-6A85A6220491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892" name="TextBox 5891">
          <a:extLst>
            <a:ext uri="{FF2B5EF4-FFF2-40B4-BE49-F238E27FC236}">
              <a16:creationId xmlns:a16="http://schemas.microsoft.com/office/drawing/2014/main" xmlns="" id="{3B85EE4F-4E83-418B-95B1-86A0F3429C49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893" name="TextBox 5892">
          <a:extLst>
            <a:ext uri="{FF2B5EF4-FFF2-40B4-BE49-F238E27FC236}">
              <a16:creationId xmlns:a16="http://schemas.microsoft.com/office/drawing/2014/main" xmlns="" id="{2C9245A6-A918-4263-8107-7F0799B0C59A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894" name="TextBox 5893">
          <a:extLst>
            <a:ext uri="{FF2B5EF4-FFF2-40B4-BE49-F238E27FC236}">
              <a16:creationId xmlns:a16="http://schemas.microsoft.com/office/drawing/2014/main" xmlns="" id="{78A9B901-A6E6-4B4D-BE49-3F2183F4EA45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261702" cy="396840"/>
    <xdr:sp macro="" textlink="">
      <xdr:nvSpPr>
        <xdr:cNvPr id="5895" name="TextBox 5894">
          <a:extLst>
            <a:ext uri="{FF2B5EF4-FFF2-40B4-BE49-F238E27FC236}">
              <a16:creationId xmlns:a16="http://schemas.microsoft.com/office/drawing/2014/main" xmlns="" id="{AD0C0050-DE5A-443E-9E69-D4574DD7A6D6}"/>
            </a:ext>
          </a:extLst>
        </xdr:cNvPr>
        <xdr:cNvSpPr txBox="1"/>
      </xdr:nvSpPr>
      <xdr:spPr>
        <a:xfrm>
          <a:off x="1735791" y="117824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896" name="TextBox 5895">
          <a:extLst>
            <a:ext uri="{FF2B5EF4-FFF2-40B4-BE49-F238E27FC236}">
              <a16:creationId xmlns:a16="http://schemas.microsoft.com/office/drawing/2014/main" xmlns="" id="{CB05618C-802A-43FC-90DC-76D1EDF3B841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897" name="TextBox 5896">
          <a:extLst>
            <a:ext uri="{FF2B5EF4-FFF2-40B4-BE49-F238E27FC236}">
              <a16:creationId xmlns:a16="http://schemas.microsoft.com/office/drawing/2014/main" xmlns="" id="{8CA0D941-581E-4DFF-B0E6-D385F1459EB7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898" name="TextBox 5897">
          <a:extLst>
            <a:ext uri="{FF2B5EF4-FFF2-40B4-BE49-F238E27FC236}">
              <a16:creationId xmlns:a16="http://schemas.microsoft.com/office/drawing/2014/main" xmlns="" id="{656E8FC7-6A35-474F-9473-C72D430A3D90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899" name="TextBox 5898">
          <a:extLst>
            <a:ext uri="{FF2B5EF4-FFF2-40B4-BE49-F238E27FC236}">
              <a16:creationId xmlns:a16="http://schemas.microsoft.com/office/drawing/2014/main" xmlns="" id="{4ABD99E2-5704-4302-B0E6-D0AA1D49473C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900" name="TextBox 5899">
          <a:extLst>
            <a:ext uri="{FF2B5EF4-FFF2-40B4-BE49-F238E27FC236}">
              <a16:creationId xmlns:a16="http://schemas.microsoft.com/office/drawing/2014/main" xmlns="" id="{6E78DF6B-D95E-4E23-9919-FCE4D6FDD661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01" name="TextBox 5900">
          <a:extLst>
            <a:ext uri="{FF2B5EF4-FFF2-40B4-BE49-F238E27FC236}">
              <a16:creationId xmlns:a16="http://schemas.microsoft.com/office/drawing/2014/main" xmlns="" id="{A5DCE539-818E-495E-8FCB-E20658A61AB1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902" name="TextBox 5901">
          <a:extLst>
            <a:ext uri="{FF2B5EF4-FFF2-40B4-BE49-F238E27FC236}">
              <a16:creationId xmlns:a16="http://schemas.microsoft.com/office/drawing/2014/main" xmlns="" id="{C4BA9AF3-6C1D-4BCB-A31D-7364A3543477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03" name="TextBox 5902">
          <a:extLst>
            <a:ext uri="{FF2B5EF4-FFF2-40B4-BE49-F238E27FC236}">
              <a16:creationId xmlns:a16="http://schemas.microsoft.com/office/drawing/2014/main" xmlns="" id="{8E4147C7-C6EA-4E8E-B613-1801BB28405D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904" name="TextBox 5903">
          <a:extLst>
            <a:ext uri="{FF2B5EF4-FFF2-40B4-BE49-F238E27FC236}">
              <a16:creationId xmlns:a16="http://schemas.microsoft.com/office/drawing/2014/main" xmlns="" id="{05105ED4-FA8C-428E-8E79-478F794A2C72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05" name="TextBox 5904">
          <a:extLst>
            <a:ext uri="{FF2B5EF4-FFF2-40B4-BE49-F238E27FC236}">
              <a16:creationId xmlns:a16="http://schemas.microsoft.com/office/drawing/2014/main" xmlns="" id="{4886B0E8-1C48-437F-814F-61409FDFA536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906" name="TextBox 5905">
          <a:extLst>
            <a:ext uri="{FF2B5EF4-FFF2-40B4-BE49-F238E27FC236}">
              <a16:creationId xmlns:a16="http://schemas.microsoft.com/office/drawing/2014/main" xmlns="" id="{791BBCB8-23DE-4F0B-A771-C243E895A1AF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07" name="TextBox 5906">
          <a:extLst>
            <a:ext uri="{FF2B5EF4-FFF2-40B4-BE49-F238E27FC236}">
              <a16:creationId xmlns:a16="http://schemas.microsoft.com/office/drawing/2014/main" xmlns="" id="{CD1B1FA4-F416-4FF5-AC04-DB89C7C6B3CE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908" name="TextBox 5907">
          <a:extLst>
            <a:ext uri="{FF2B5EF4-FFF2-40B4-BE49-F238E27FC236}">
              <a16:creationId xmlns:a16="http://schemas.microsoft.com/office/drawing/2014/main" xmlns="" id="{197F263B-642E-4A64-8AB0-4D35BDD87723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09" name="TextBox 5908">
          <a:extLst>
            <a:ext uri="{FF2B5EF4-FFF2-40B4-BE49-F238E27FC236}">
              <a16:creationId xmlns:a16="http://schemas.microsoft.com/office/drawing/2014/main" xmlns="" id="{B6E6F342-4FC0-421D-8ECE-2E4258956C8B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910" name="TextBox 5909">
          <a:extLst>
            <a:ext uri="{FF2B5EF4-FFF2-40B4-BE49-F238E27FC236}">
              <a16:creationId xmlns:a16="http://schemas.microsoft.com/office/drawing/2014/main" xmlns="" id="{7F78E7F3-22D1-4ABB-BF46-E4F679EBB851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11" name="TextBox 5910">
          <a:extLst>
            <a:ext uri="{FF2B5EF4-FFF2-40B4-BE49-F238E27FC236}">
              <a16:creationId xmlns:a16="http://schemas.microsoft.com/office/drawing/2014/main" xmlns="" id="{DF0C691E-2F43-4C9B-9FD2-4E5812BB1835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912" name="TextBox 5911">
          <a:extLst>
            <a:ext uri="{FF2B5EF4-FFF2-40B4-BE49-F238E27FC236}">
              <a16:creationId xmlns:a16="http://schemas.microsoft.com/office/drawing/2014/main" xmlns="" id="{BEAA5287-61A5-4FD1-8FFF-20CA9A5D9ED8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13" name="TextBox 5912">
          <a:extLst>
            <a:ext uri="{FF2B5EF4-FFF2-40B4-BE49-F238E27FC236}">
              <a16:creationId xmlns:a16="http://schemas.microsoft.com/office/drawing/2014/main" xmlns="" id="{C67BF625-EA4E-4288-BFE2-0D6A02342D7F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914" name="TextBox 5913">
          <a:extLst>
            <a:ext uri="{FF2B5EF4-FFF2-40B4-BE49-F238E27FC236}">
              <a16:creationId xmlns:a16="http://schemas.microsoft.com/office/drawing/2014/main" xmlns="" id="{4567FD61-629D-4EF2-AD46-85A9B4B760DA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15" name="TextBox 5914">
          <a:extLst>
            <a:ext uri="{FF2B5EF4-FFF2-40B4-BE49-F238E27FC236}">
              <a16:creationId xmlns:a16="http://schemas.microsoft.com/office/drawing/2014/main" xmlns="" id="{28AF4045-2456-466A-8B0A-52ECFFAA2F98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916" name="TextBox 5915">
          <a:extLst>
            <a:ext uri="{FF2B5EF4-FFF2-40B4-BE49-F238E27FC236}">
              <a16:creationId xmlns:a16="http://schemas.microsoft.com/office/drawing/2014/main" xmlns="" id="{71325AA4-EA71-4116-B899-A9F2B87C2B7C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17" name="TextBox 5916">
          <a:extLst>
            <a:ext uri="{FF2B5EF4-FFF2-40B4-BE49-F238E27FC236}">
              <a16:creationId xmlns:a16="http://schemas.microsoft.com/office/drawing/2014/main" xmlns="" id="{A0201185-85B0-45A9-B0AE-3B321A1611E4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918" name="TextBox 5917">
          <a:extLst>
            <a:ext uri="{FF2B5EF4-FFF2-40B4-BE49-F238E27FC236}">
              <a16:creationId xmlns:a16="http://schemas.microsoft.com/office/drawing/2014/main" xmlns="" id="{F3971A41-7AF2-4F27-AD4A-0B1975A0F564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19" name="TextBox 5918">
          <a:extLst>
            <a:ext uri="{FF2B5EF4-FFF2-40B4-BE49-F238E27FC236}">
              <a16:creationId xmlns:a16="http://schemas.microsoft.com/office/drawing/2014/main" xmlns="" id="{8300FFC8-FDE2-4077-A28A-D14A1C3DC631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920" name="TextBox 5919">
          <a:extLst>
            <a:ext uri="{FF2B5EF4-FFF2-40B4-BE49-F238E27FC236}">
              <a16:creationId xmlns:a16="http://schemas.microsoft.com/office/drawing/2014/main" xmlns="" id="{5B16DDEC-55BA-4B0E-9019-2970E6BF1898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21" name="TextBox 5920">
          <a:extLst>
            <a:ext uri="{FF2B5EF4-FFF2-40B4-BE49-F238E27FC236}">
              <a16:creationId xmlns:a16="http://schemas.microsoft.com/office/drawing/2014/main" xmlns="" id="{5761ABE2-8474-4822-B36D-BEC890349A49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922" name="TextBox 5921">
          <a:extLst>
            <a:ext uri="{FF2B5EF4-FFF2-40B4-BE49-F238E27FC236}">
              <a16:creationId xmlns:a16="http://schemas.microsoft.com/office/drawing/2014/main" xmlns="" id="{78BFA4BF-646F-4153-8920-A51D7B5E162F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23" name="TextBox 5922">
          <a:extLst>
            <a:ext uri="{FF2B5EF4-FFF2-40B4-BE49-F238E27FC236}">
              <a16:creationId xmlns:a16="http://schemas.microsoft.com/office/drawing/2014/main" xmlns="" id="{919072A3-67C5-43BD-8753-1EAC0CC82619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924" name="TextBox 5923">
          <a:extLst>
            <a:ext uri="{FF2B5EF4-FFF2-40B4-BE49-F238E27FC236}">
              <a16:creationId xmlns:a16="http://schemas.microsoft.com/office/drawing/2014/main" xmlns="" id="{80FCC992-13D6-4EC6-8604-5AC2E6F91B25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25" name="TextBox 5924">
          <a:extLst>
            <a:ext uri="{FF2B5EF4-FFF2-40B4-BE49-F238E27FC236}">
              <a16:creationId xmlns:a16="http://schemas.microsoft.com/office/drawing/2014/main" xmlns="" id="{33A32197-6851-4B9E-AB61-E51A4C01DEDC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926" name="TextBox 5925">
          <a:extLst>
            <a:ext uri="{FF2B5EF4-FFF2-40B4-BE49-F238E27FC236}">
              <a16:creationId xmlns:a16="http://schemas.microsoft.com/office/drawing/2014/main" xmlns="" id="{BA7EDE21-D0B8-454E-9EF8-CC2B0E3F0750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27" name="TextBox 5926">
          <a:extLst>
            <a:ext uri="{FF2B5EF4-FFF2-40B4-BE49-F238E27FC236}">
              <a16:creationId xmlns:a16="http://schemas.microsoft.com/office/drawing/2014/main" xmlns="" id="{838F9375-5809-4162-9178-211915007681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928" name="TextBox 5927">
          <a:extLst>
            <a:ext uri="{FF2B5EF4-FFF2-40B4-BE49-F238E27FC236}">
              <a16:creationId xmlns:a16="http://schemas.microsoft.com/office/drawing/2014/main" xmlns="" id="{4DB07173-D34C-44A9-80DE-F36AF2BFE555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29" name="TextBox 5928">
          <a:extLst>
            <a:ext uri="{FF2B5EF4-FFF2-40B4-BE49-F238E27FC236}">
              <a16:creationId xmlns:a16="http://schemas.microsoft.com/office/drawing/2014/main" xmlns="" id="{B0AC2822-6976-4112-B784-5B042D055BCE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930" name="TextBox 5929">
          <a:extLst>
            <a:ext uri="{FF2B5EF4-FFF2-40B4-BE49-F238E27FC236}">
              <a16:creationId xmlns:a16="http://schemas.microsoft.com/office/drawing/2014/main" xmlns="" id="{15B6739B-B134-448F-8950-AB50FD941BAA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31" name="TextBox 5930">
          <a:extLst>
            <a:ext uri="{FF2B5EF4-FFF2-40B4-BE49-F238E27FC236}">
              <a16:creationId xmlns:a16="http://schemas.microsoft.com/office/drawing/2014/main" xmlns="" id="{EB4E9B7A-D81D-43F4-A22C-3662BE706821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932" name="TextBox 5931">
          <a:extLst>
            <a:ext uri="{FF2B5EF4-FFF2-40B4-BE49-F238E27FC236}">
              <a16:creationId xmlns:a16="http://schemas.microsoft.com/office/drawing/2014/main" xmlns="" id="{0B00E11D-A7E6-439F-B889-19B44FA6F8C1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33" name="TextBox 5932">
          <a:extLst>
            <a:ext uri="{FF2B5EF4-FFF2-40B4-BE49-F238E27FC236}">
              <a16:creationId xmlns:a16="http://schemas.microsoft.com/office/drawing/2014/main" xmlns="" id="{A5278B62-6A45-4FF1-91A7-72AB19C16CDB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934" name="TextBox 5933">
          <a:extLst>
            <a:ext uri="{FF2B5EF4-FFF2-40B4-BE49-F238E27FC236}">
              <a16:creationId xmlns:a16="http://schemas.microsoft.com/office/drawing/2014/main" xmlns="" id="{9A8FB718-EC7D-4934-8287-D9772C7FFF10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35" name="TextBox 5934">
          <a:extLst>
            <a:ext uri="{FF2B5EF4-FFF2-40B4-BE49-F238E27FC236}">
              <a16:creationId xmlns:a16="http://schemas.microsoft.com/office/drawing/2014/main" xmlns="" id="{8E1DA61C-5EB1-4791-BAB1-7EE85694339E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936" name="TextBox 5935">
          <a:extLst>
            <a:ext uri="{FF2B5EF4-FFF2-40B4-BE49-F238E27FC236}">
              <a16:creationId xmlns:a16="http://schemas.microsoft.com/office/drawing/2014/main" xmlns="" id="{7AF46B29-BDE8-47F8-B5A9-CBD4CED56E7F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37" name="TextBox 5936">
          <a:extLst>
            <a:ext uri="{FF2B5EF4-FFF2-40B4-BE49-F238E27FC236}">
              <a16:creationId xmlns:a16="http://schemas.microsoft.com/office/drawing/2014/main" xmlns="" id="{C306E1A2-B5E9-4CC9-B7FF-D136D343B07C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938" name="TextBox 5937">
          <a:extLst>
            <a:ext uri="{FF2B5EF4-FFF2-40B4-BE49-F238E27FC236}">
              <a16:creationId xmlns:a16="http://schemas.microsoft.com/office/drawing/2014/main" xmlns="" id="{0535F172-00D2-4842-9D6C-88F6BDAEAC62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39" name="TextBox 5938">
          <a:extLst>
            <a:ext uri="{FF2B5EF4-FFF2-40B4-BE49-F238E27FC236}">
              <a16:creationId xmlns:a16="http://schemas.microsoft.com/office/drawing/2014/main" xmlns="" id="{83FA5518-AFCC-4A4A-9CFC-36A80B96FACF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940" name="TextBox 5939">
          <a:extLst>
            <a:ext uri="{FF2B5EF4-FFF2-40B4-BE49-F238E27FC236}">
              <a16:creationId xmlns:a16="http://schemas.microsoft.com/office/drawing/2014/main" xmlns="" id="{0073CC5F-D277-424C-815B-C8A895B8AE93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41" name="TextBox 5940">
          <a:extLst>
            <a:ext uri="{FF2B5EF4-FFF2-40B4-BE49-F238E27FC236}">
              <a16:creationId xmlns:a16="http://schemas.microsoft.com/office/drawing/2014/main" xmlns="" id="{EC3DF119-D2B7-4672-9894-77B4C92CD464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942" name="TextBox 5941">
          <a:extLst>
            <a:ext uri="{FF2B5EF4-FFF2-40B4-BE49-F238E27FC236}">
              <a16:creationId xmlns:a16="http://schemas.microsoft.com/office/drawing/2014/main" xmlns="" id="{FC63B60A-CFE3-4F0C-BD5F-3018C39E495F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43" name="TextBox 5942">
          <a:extLst>
            <a:ext uri="{FF2B5EF4-FFF2-40B4-BE49-F238E27FC236}">
              <a16:creationId xmlns:a16="http://schemas.microsoft.com/office/drawing/2014/main" xmlns="" id="{C414B84F-2A83-4D8F-94E1-C488F5755A7D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944" name="TextBox 5943">
          <a:extLst>
            <a:ext uri="{FF2B5EF4-FFF2-40B4-BE49-F238E27FC236}">
              <a16:creationId xmlns:a16="http://schemas.microsoft.com/office/drawing/2014/main" xmlns="" id="{41C4EF90-C93D-4B32-A072-E868FAED3D53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45" name="TextBox 5944">
          <a:extLst>
            <a:ext uri="{FF2B5EF4-FFF2-40B4-BE49-F238E27FC236}">
              <a16:creationId xmlns:a16="http://schemas.microsoft.com/office/drawing/2014/main" xmlns="" id="{5B51B0C4-8F4E-4628-B497-42D7E3703724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946" name="TextBox 5945">
          <a:extLst>
            <a:ext uri="{FF2B5EF4-FFF2-40B4-BE49-F238E27FC236}">
              <a16:creationId xmlns:a16="http://schemas.microsoft.com/office/drawing/2014/main" xmlns="" id="{2958CB12-E2AE-4053-B73F-ADAA9079D495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47" name="TextBox 5946">
          <a:extLst>
            <a:ext uri="{FF2B5EF4-FFF2-40B4-BE49-F238E27FC236}">
              <a16:creationId xmlns:a16="http://schemas.microsoft.com/office/drawing/2014/main" xmlns="" id="{9319A5E1-4A09-40FB-91BA-9DD3EFCB4918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948" name="TextBox 5947">
          <a:extLst>
            <a:ext uri="{FF2B5EF4-FFF2-40B4-BE49-F238E27FC236}">
              <a16:creationId xmlns:a16="http://schemas.microsoft.com/office/drawing/2014/main" xmlns="" id="{175477A8-8EEA-496E-B433-8B9B265EEB39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49" name="TextBox 5948">
          <a:extLst>
            <a:ext uri="{FF2B5EF4-FFF2-40B4-BE49-F238E27FC236}">
              <a16:creationId xmlns:a16="http://schemas.microsoft.com/office/drawing/2014/main" xmlns="" id="{4B72636C-C17A-4D04-8239-002D5CF1AB11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950" name="TextBox 5949">
          <a:extLst>
            <a:ext uri="{FF2B5EF4-FFF2-40B4-BE49-F238E27FC236}">
              <a16:creationId xmlns:a16="http://schemas.microsoft.com/office/drawing/2014/main" xmlns="" id="{19C7CCA7-D726-4C1F-9569-A3BD6F318F71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51" name="TextBox 5950">
          <a:extLst>
            <a:ext uri="{FF2B5EF4-FFF2-40B4-BE49-F238E27FC236}">
              <a16:creationId xmlns:a16="http://schemas.microsoft.com/office/drawing/2014/main" xmlns="" id="{9412709E-0C68-4F09-B718-8A2E9D3FD28C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952" name="TextBox 5951">
          <a:extLst>
            <a:ext uri="{FF2B5EF4-FFF2-40B4-BE49-F238E27FC236}">
              <a16:creationId xmlns:a16="http://schemas.microsoft.com/office/drawing/2014/main" xmlns="" id="{992FEC38-0830-4858-8B14-22A2D4D1625C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53" name="TextBox 5952">
          <a:extLst>
            <a:ext uri="{FF2B5EF4-FFF2-40B4-BE49-F238E27FC236}">
              <a16:creationId xmlns:a16="http://schemas.microsoft.com/office/drawing/2014/main" xmlns="" id="{AFB67E56-31AC-49D2-81AF-96B44C55FBD3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954" name="TextBox 5953">
          <a:extLst>
            <a:ext uri="{FF2B5EF4-FFF2-40B4-BE49-F238E27FC236}">
              <a16:creationId xmlns:a16="http://schemas.microsoft.com/office/drawing/2014/main" xmlns="" id="{82067F6F-15CB-49C6-BC30-953AC2D10E3D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55" name="TextBox 5954">
          <a:extLst>
            <a:ext uri="{FF2B5EF4-FFF2-40B4-BE49-F238E27FC236}">
              <a16:creationId xmlns:a16="http://schemas.microsoft.com/office/drawing/2014/main" xmlns="" id="{06E8AB62-D149-48A2-85AC-C628E2D9E29C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956" name="TextBox 5955">
          <a:extLst>
            <a:ext uri="{FF2B5EF4-FFF2-40B4-BE49-F238E27FC236}">
              <a16:creationId xmlns:a16="http://schemas.microsoft.com/office/drawing/2014/main" xmlns="" id="{A3061557-C8BE-49A8-9B0B-BA896A76E372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57" name="TextBox 5956">
          <a:extLst>
            <a:ext uri="{FF2B5EF4-FFF2-40B4-BE49-F238E27FC236}">
              <a16:creationId xmlns:a16="http://schemas.microsoft.com/office/drawing/2014/main" xmlns="" id="{5A7B0A2C-A2BC-4EB6-8598-C174028013A0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958" name="TextBox 5957">
          <a:extLst>
            <a:ext uri="{FF2B5EF4-FFF2-40B4-BE49-F238E27FC236}">
              <a16:creationId xmlns:a16="http://schemas.microsoft.com/office/drawing/2014/main" xmlns="" id="{5F6B5E58-217C-421E-9FCA-5CC7BB2AB394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59" name="TextBox 5958">
          <a:extLst>
            <a:ext uri="{FF2B5EF4-FFF2-40B4-BE49-F238E27FC236}">
              <a16:creationId xmlns:a16="http://schemas.microsoft.com/office/drawing/2014/main" xmlns="" id="{BE223B30-4886-4013-86C1-64F8CA961991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960" name="TextBox 5959">
          <a:extLst>
            <a:ext uri="{FF2B5EF4-FFF2-40B4-BE49-F238E27FC236}">
              <a16:creationId xmlns:a16="http://schemas.microsoft.com/office/drawing/2014/main" xmlns="" id="{7D1AF984-C83B-4F9B-BA1B-804DF1A0202A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61" name="TextBox 5960">
          <a:extLst>
            <a:ext uri="{FF2B5EF4-FFF2-40B4-BE49-F238E27FC236}">
              <a16:creationId xmlns:a16="http://schemas.microsoft.com/office/drawing/2014/main" xmlns="" id="{FE7FD597-001D-4BB0-AEA2-A6B93FBF7C68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962" name="TextBox 5961">
          <a:extLst>
            <a:ext uri="{FF2B5EF4-FFF2-40B4-BE49-F238E27FC236}">
              <a16:creationId xmlns:a16="http://schemas.microsoft.com/office/drawing/2014/main" xmlns="" id="{AB6940CF-F673-4B4C-B5A4-A2ADC8AEE113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63" name="TextBox 5962">
          <a:extLst>
            <a:ext uri="{FF2B5EF4-FFF2-40B4-BE49-F238E27FC236}">
              <a16:creationId xmlns:a16="http://schemas.microsoft.com/office/drawing/2014/main" xmlns="" id="{B7B6B344-A416-4AEF-95E0-40F32A601978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964" name="TextBox 5963">
          <a:extLst>
            <a:ext uri="{FF2B5EF4-FFF2-40B4-BE49-F238E27FC236}">
              <a16:creationId xmlns:a16="http://schemas.microsoft.com/office/drawing/2014/main" xmlns="" id="{9F77EF45-0549-4638-9AF9-B33A9B9F75EE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65" name="TextBox 5964">
          <a:extLst>
            <a:ext uri="{FF2B5EF4-FFF2-40B4-BE49-F238E27FC236}">
              <a16:creationId xmlns:a16="http://schemas.microsoft.com/office/drawing/2014/main" xmlns="" id="{34C8B500-4901-411E-B7F0-9E3A16CC41A2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966" name="TextBox 5965">
          <a:extLst>
            <a:ext uri="{FF2B5EF4-FFF2-40B4-BE49-F238E27FC236}">
              <a16:creationId xmlns:a16="http://schemas.microsoft.com/office/drawing/2014/main" xmlns="" id="{9D16CFAD-64B6-49EF-8CDA-489E9063EAFD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67" name="TextBox 5966">
          <a:extLst>
            <a:ext uri="{FF2B5EF4-FFF2-40B4-BE49-F238E27FC236}">
              <a16:creationId xmlns:a16="http://schemas.microsoft.com/office/drawing/2014/main" xmlns="" id="{8CA96E59-38FB-4B6A-A4FB-2F8A50F07ECC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968" name="TextBox 5967">
          <a:extLst>
            <a:ext uri="{FF2B5EF4-FFF2-40B4-BE49-F238E27FC236}">
              <a16:creationId xmlns:a16="http://schemas.microsoft.com/office/drawing/2014/main" xmlns="" id="{F0FD3CA0-3224-4647-A31E-912EC1F4691D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69" name="TextBox 5968">
          <a:extLst>
            <a:ext uri="{FF2B5EF4-FFF2-40B4-BE49-F238E27FC236}">
              <a16:creationId xmlns:a16="http://schemas.microsoft.com/office/drawing/2014/main" xmlns="" id="{12B1920A-2101-4364-8BE6-F7B01AABA8B0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970" name="TextBox 5969">
          <a:extLst>
            <a:ext uri="{FF2B5EF4-FFF2-40B4-BE49-F238E27FC236}">
              <a16:creationId xmlns:a16="http://schemas.microsoft.com/office/drawing/2014/main" xmlns="" id="{CE2FDEEE-5707-4D8E-8E0A-65947C1009F7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71" name="TextBox 5970">
          <a:extLst>
            <a:ext uri="{FF2B5EF4-FFF2-40B4-BE49-F238E27FC236}">
              <a16:creationId xmlns:a16="http://schemas.microsoft.com/office/drawing/2014/main" xmlns="" id="{B0D4DD7C-9DC0-40F5-9A79-DDA4CB03CF1B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972" name="TextBox 5971">
          <a:extLst>
            <a:ext uri="{FF2B5EF4-FFF2-40B4-BE49-F238E27FC236}">
              <a16:creationId xmlns:a16="http://schemas.microsoft.com/office/drawing/2014/main" xmlns="" id="{1383B279-CD01-4800-9002-069977EA16E2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73" name="TextBox 5972">
          <a:extLst>
            <a:ext uri="{FF2B5EF4-FFF2-40B4-BE49-F238E27FC236}">
              <a16:creationId xmlns:a16="http://schemas.microsoft.com/office/drawing/2014/main" xmlns="" id="{62E7F01C-88D3-4D0A-BF42-1AE9928D0876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974" name="TextBox 5973">
          <a:extLst>
            <a:ext uri="{FF2B5EF4-FFF2-40B4-BE49-F238E27FC236}">
              <a16:creationId xmlns:a16="http://schemas.microsoft.com/office/drawing/2014/main" xmlns="" id="{1D8719CF-A589-4943-BB0C-223D56E04D6C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75" name="TextBox 5974">
          <a:extLst>
            <a:ext uri="{FF2B5EF4-FFF2-40B4-BE49-F238E27FC236}">
              <a16:creationId xmlns:a16="http://schemas.microsoft.com/office/drawing/2014/main" xmlns="" id="{7BD23566-5C06-4A68-A969-3920C17565F8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976" name="TextBox 5975">
          <a:extLst>
            <a:ext uri="{FF2B5EF4-FFF2-40B4-BE49-F238E27FC236}">
              <a16:creationId xmlns:a16="http://schemas.microsoft.com/office/drawing/2014/main" xmlns="" id="{51E54B39-714F-424B-A5FD-1EEE664E7C64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77" name="TextBox 5976">
          <a:extLst>
            <a:ext uri="{FF2B5EF4-FFF2-40B4-BE49-F238E27FC236}">
              <a16:creationId xmlns:a16="http://schemas.microsoft.com/office/drawing/2014/main" xmlns="" id="{A33B7EE9-87F7-439C-81CE-7AB0B7740244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978" name="TextBox 5977">
          <a:extLst>
            <a:ext uri="{FF2B5EF4-FFF2-40B4-BE49-F238E27FC236}">
              <a16:creationId xmlns:a16="http://schemas.microsoft.com/office/drawing/2014/main" xmlns="" id="{19CF2E90-B042-40EA-AA47-90EB2CB146C8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79" name="TextBox 5978">
          <a:extLst>
            <a:ext uri="{FF2B5EF4-FFF2-40B4-BE49-F238E27FC236}">
              <a16:creationId xmlns:a16="http://schemas.microsoft.com/office/drawing/2014/main" xmlns="" id="{718F9289-7F71-4E04-A5EB-B9A6EBE73DAE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980" name="TextBox 5979">
          <a:extLst>
            <a:ext uri="{FF2B5EF4-FFF2-40B4-BE49-F238E27FC236}">
              <a16:creationId xmlns:a16="http://schemas.microsoft.com/office/drawing/2014/main" xmlns="" id="{D74AEC84-61DA-4D70-978A-1E41B220EA14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81" name="TextBox 5980">
          <a:extLst>
            <a:ext uri="{FF2B5EF4-FFF2-40B4-BE49-F238E27FC236}">
              <a16:creationId xmlns:a16="http://schemas.microsoft.com/office/drawing/2014/main" xmlns="" id="{17910761-018B-4DF0-9D27-461544C48B33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982" name="TextBox 5981">
          <a:extLst>
            <a:ext uri="{FF2B5EF4-FFF2-40B4-BE49-F238E27FC236}">
              <a16:creationId xmlns:a16="http://schemas.microsoft.com/office/drawing/2014/main" xmlns="" id="{36ABA7C1-36DF-4B89-A65C-CD514C8D78FB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83" name="TextBox 5982">
          <a:extLst>
            <a:ext uri="{FF2B5EF4-FFF2-40B4-BE49-F238E27FC236}">
              <a16:creationId xmlns:a16="http://schemas.microsoft.com/office/drawing/2014/main" xmlns="" id="{3BCEF2CB-7672-42FA-919F-0B69FF21D328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984" name="TextBox 5983">
          <a:extLst>
            <a:ext uri="{FF2B5EF4-FFF2-40B4-BE49-F238E27FC236}">
              <a16:creationId xmlns:a16="http://schemas.microsoft.com/office/drawing/2014/main" xmlns="" id="{E6324E1D-311F-4CBF-BB16-808FE7B5A336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85" name="TextBox 5984">
          <a:extLst>
            <a:ext uri="{FF2B5EF4-FFF2-40B4-BE49-F238E27FC236}">
              <a16:creationId xmlns:a16="http://schemas.microsoft.com/office/drawing/2014/main" xmlns="" id="{465A3AA6-E8F8-443D-868F-63E9E6167145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986" name="TextBox 5985">
          <a:extLst>
            <a:ext uri="{FF2B5EF4-FFF2-40B4-BE49-F238E27FC236}">
              <a16:creationId xmlns:a16="http://schemas.microsoft.com/office/drawing/2014/main" xmlns="" id="{B9D7B0DE-E10E-400C-A0CA-D5D3C9D63BB8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87" name="TextBox 5986">
          <a:extLst>
            <a:ext uri="{FF2B5EF4-FFF2-40B4-BE49-F238E27FC236}">
              <a16:creationId xmlns:a16="http://schemas.microsoft.com/office/drawing/2014/main" xmlns="" id="{1E797EEE-1BDC-42EC-B6D6-E20E59D47273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988" name="TextBox 5987">
          <a:extLst>
            <a:ext uri="{FF2B5EF4-FFF2-40B4-BE49-F238E27FC236}">
              <a16:creationId xmlns:a16="http://schemas.microsoft.com/office/drawing/2014/main" xmlns="" id="{735AF69D-CC45-4312-9105-CAECE4B4407E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89" name="TextBox 5988">
          <a:extLst>
            <a:ext uri="{FF2B5EF4-FFF2-40B4-BE49-F238E27FC236}">
              <a16:creationId xmlns:a16="http://schemas.microsoft.com/office/drawing/2014/main" xmlns="" id="{D6AAEA72-C7B7-40A9-AD90-A652B70D4306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990" name="TextBox 5989">
          <a:extLst>
            <a:ext uri="{FF2B5EF4-FFF2-40B4-BE49-F238E27FC236}">
              <a16:creationId xmlns:a16="http://schemas.microsoft.com/office/drawing/2014/main" xmlns="" id="{256A909F-8A19-4902-8842-8F184D3E2856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91" name="TextBox 5990">
          <a:extLst>
            <a:ext uri="{FF2B5EF4-FFF2-40B4-BE49-F238E27FC236}">
              <a16:creationId xmlns:a16="http://schemas.microsoft.com/office/drawing/2014/main" xmlns="" id="{FE1D68A3-81C1-4119-A477-3CE6E96A5B41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992" name="TextBox 5991">
          <a:extLst>
            <a:ext uri="{FF2B5EF4-FFF2-40B4-BE49-F238E27FC236}">
              <a16:creationId xmlns:a16="http://schemas.microsoft.com/office/drawing/2014/main" xmlns="" id="{56789A69-C1E9-45A4-99C8-33C66D1470DF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93" name="TextBox 5992">
          <a:extLst>
            <a:ext uri="{FF2B5EF4-FFF2-40B4-BE49-F238E27FC236}">
              <a16:creationId xmlns:a16="http://schemas.microsoft.com/office/drawing/2014/main" xmlns="" id="{C0173F85-0EC0-40BC-9878-323214CD3D77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5994" name="TextBox 5993">
          <a:extLst>
            <a:ext uri="{FF2B5EF4-FFF2-40B4-BE49-F238E27FC236}">
              <a16:creationId xmlns:a16="http://schemas.microsoft.com/office/drawing/2014/main" xmlns="" id="{A80C9A9E-2583-4A35-B307-6F06F056058B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95" name="TextBox 5994">
          <a:extLst>
            <a:ext uri="{FF2B5EF4-FFF2-40B4-BE49-F238E27FC236}">
              <a16:creationId xmlns:a16="http://schemas.microsoft.com/office/drawing/2014/main" xmlns="" id="{B74C7A15-31EF-49CF-9447-47B8173678BD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5996" name="TextBox 5995">
          <a:extLst>
            <a:ext uri="{FF2B5EF4-FFF2-40B4-BE49-F238E27FC236}">
              <a16:creationId xmlns:a16="http://schemas.microsoft.com/office/drawing/2014/main" xmlns="" id="{3ED2F99E-8764-4CBD-ABC0-866B7B2B9B73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97" name="TextBox 5996">
          <a:extLst>
            <a:ext uri="{FF2B5EF4-FFF2-40B4-BE49-F238E27FC236}">
              <a16:creationId xmlns:a16="http://schemas.microsoft.com/office/drawing/2014/main" xmlns="" id="{3713FAE8-D991-427A-9BBC-B396AC14AB51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5998" name="TextBox 5997">
          <a:extLst>
            <a:ext uri="{FF2B5EF4-FFF2-40B4-BE49-F238E27FC236}">
              <a16:creationId xmlns:a16="http://schemas.microsoft.com/office/drawing/2014/main" xmlns="" id="{2B8C9D57-43B5-4767-B666-37D06445170F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5999" name="TextBox 5998">
          <a:extLst>
            <a:ext uri="{FF2B5EF4-FFF2-40B4-BE49-F238E27FC236}">
              <a16:creationId xmlns:a16="http://schemas.microsoft.com/office/drawing/2014/main" xmlns="" id="{393CA575-61F2-45B4-A912-655971CB1D38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6000" name="TextBox 5999">
          <a:extLst>
            <a:ext uri="{FF2B5EF4-FFF2-40B4-BE49-F238E27FC236}">
              <a16:creationId xmlns:a16="http://schemas.microsoft.com/office/drawing/2014/main" xmlns="" id="{425FBDF0-88D8-43A4-8194-44732CF5CE5E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6001" name="TextBox 6000">
          <a:extLst>
            <a:ext uri="{FF2B5EF4-FFF2-40B4-BE49-F238E27FC236}">
              <a16:creationId xmlns:a16="http://schemas.microsoft.com/office/drawing/2014/main" xmlns="" id="{6A8BF6F9-BB86-4AE0-8B11-237EBB07BE87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6002" name="TextBox 6001">
          <a:extLst>
            <a:ext uri="{FF2B5EF4-FFF2-40B4-BE49-F238E27FC236}">
              <a16:creationId xmlns:a16="http://schemas.microsoft.com/office/drawing/2014/main" xmlns="" id="{02AFDFE0-CED3-4A66-BD84-172E3383B674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6003" name="TextBox 6002">
          <a:extLst>
            <a:ext uri="{FF2B5EF4-FFF2-40B4-BE49-F238E27FC236}">
              <a16:creationId xmlns:a16="http://schemas.microsoft.com/office/drawing/2014/main" xmlns="" id="{158793B0-5807-464A-9FEC-21F04BDF0693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122</xdr:row>
      <xdr:rowOff>0</xdr:rowOff>
    </xdr:from>
    <xdr:ext cx="175494" cy="311803"/>
    <xdr:sp macro="" textlink="">
      <xdr:nvSpPr>
        <xdr:cNvPr id="6004" name="TextBox 6003">
          <a:extLst>
            <a:ext uri="{FF2B5EF4-FFF2-40B4-BE49-F238E27FC236}">
              <a16:creationId xmlns:a16="http://schemas.microsoft.com/office/drawing/2014/main" xmlns="" id="{922B393F-E729-49E6-95D0-5387F0093A30}"/>
            </a:ext>
          </a:extLst>
        </xdr:cNvPr>
        <xdr:cNvSpPr txBox="1"/>
      </xdr:nvSpPr>
      <xdr:spPr>
        <a:xfrm>
          <a:off x="1651187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6005" name="TextBox 6004">
          <a:extLst>
            <a:ext uri="{FF2B5EF4-FFF2-40B4-BE49-F238E27FC236}">
              <a16:creationId xmlns:a16="http://schemas.microsoft.com/office/drawing/2014/main" xmlns="" id="{5D26FC6B-E56B-40F5-A9C0-4BEC45A2A80C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122</xdr:row>
      <xdr:rowOff>0</xdr:rowOff>
    </xdr:from>
    <xdr:ext cx="175494" cy="311803"/>
    <xdr:sp macro="" textlink="">
      <xdr:nvSpPr>
        <xdr:cNvPr id="6006" name="TextBox 6005">
          <a:extLst>
            <a:ext uri="{FF2B5EF4-FFF2-40B4-BE49-F238E27FC236}">
              <a16:creationId xmlns:a16="http://schemas.microsoft.com/office/drawing/2014/main" xmlns="" id="{3277223D-F9E0-46DB-8889-DF0EA5A792D0}"/>
            </a:ext>
          </a:extLst>
        </xdr:cNvPr>
        <xdr:cNvSpPr txBox="1"/>
      </xdr:nvSpPr>
      <xdr:spPr>
        <a:xfrm>
          <a:off x="1622612" y="1178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6007" name="TextBox 6006">
          <a:extLst>
            <a:ext uri="{FF2B5EF4-FFF2-40B4-BE49-F238E27FC236}">
              <a16:creationId xmlns:a16="http://schemas.microsoft.com/office/drawing/2014/main" xmlns="" id="{C082BB03-EFC8-4F97-AE41-F9F25EF6EE66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122</xdr:row>
      <xdr:rowOff>0</xdr:rowOff>
    </xdr:from>
    <xdr:ext cx="166257" cy="311803"/>
    <xdr:sp macro="" textlink="">
      <xdr:nvSpPr>
        <xdr:cNvPr id="6008" name="TextBox 6007">
          <a:extLst>
            <a:ext uri="{FF2B5EF4-FFF2-40B4-BE49-F238E27FC236}">
              <a16:creationId xmlns:a16="http://schemas.microsoft.com/office/drawing/2014/main" xmlns="" id="{918195B2-4383-4407-B124-2091E07428B7}"/>
            </a:ext>
          </a:extLst>
        </xdr:cNvPr>
        <xdr:cNvSpPr txBox="1"/>
      </xdr:nvSpPr>
      <xdr:spPr>
        <a:xfrm>
          <a:off x="1613087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122</xdr:row>
      <xdr:rowOff>0</xdr:rowOff>
    </xdr:from>
    <xdr:ext cx="166257" cy="311803"/>
    <xdr:sp macro="" textlink="">
      <xdr:nvSpPr>
        <xdr:cNvPr id="6009" name="TextBox 6008">
          <a:extLst>
            <a:ext uri="{FF2B5EF4-FFF2-40B4-BE49-F238E27FC236}">
              <a16:creationId xmlns:a16="http://schemas.microsoft.com/office/drawing/2014/main" xmlns="" id="{365F5E0A-24B6-41AB-98B8-1F64E4769BFB}"/>
            </a:ext>
          </a:extLst>
        </xdr:cNvPr>
        <xdr:cNvSpPr txBox="1"/>
      </xdr:nvSpPr>
      <xdr:spPr>
        <a:xfrm>
          <a:off x="1735791" y="1178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010" name="TextBox 6009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11" name="TextBox 6010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012" name="TextBox 6011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13" name="TextBox 6012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014" name="TextBox 6013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15" name="TextBox 6014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016" name="TextBox 6015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017" name="TextBox 6016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018" name="TextBox 6017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19" name="TextBox 6018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020" name="TextBox 6019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21" name="TextBox 6020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022" name="TextBox 6021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23" name="TextBox 6022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024" name="TextBox 6023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025" name="TextBox 6024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026" name="TextBox 6025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27" name="TextBox 6026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028" name="TextBox 6027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29" name="TextBox 6028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030" name="TextBox 6029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31" name="TextBox 6030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032" name="TextBox 6031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033" name="TextBox 6032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034" name="TextBox 6033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35" name="TextBox 6034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036" name="TextBox 6035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37" name="TextBox 6036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038" name="TextBox 6037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39" name="TextBox 6038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040" name="TextBox 6039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041" name="TextBox 6040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042" name="TextBox 6041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43" name="TextBox 6042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044" name="TextBox 6043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45" name="TextBox 6044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046" name="TextBox 6045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47" name="TextBox 6046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048" name="TextBox 6047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049" name="TextBox 6048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050" name="TextBox 6049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51" name="TextBox 6050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052" name="TextBox 6051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53" name="TextBox 6052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054" name="TextBox 6053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55" name="TextBox 6054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056" name="TextBox 6055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057" name="TextBox 6056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058" name="TextBox 6057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59" name="TextBox 6058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060" name="TextBox 6059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61" name="TextBox 6060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062" name="TextBox 6061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63" name="TextBox 6062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064" name="TextBox 6063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065" name="TextBox 6064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066" name="TextBox 6065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67" name="TextBox 6066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068" name="TextBox 6067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69" name="TextBox 6068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070" name="TextBox 6069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71" name="TextBox 6070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072" name="TextBox 6071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073" name="TextBox 6072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074" name="TextBox 6073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75" name="TextBox 6074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076" name="TextBox 6075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77" name="TextBox 6076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078" name="TextBox 6077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79" name="TextBox 6078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080" name="TextBox 6079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081" name="TextBox 6080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082" name="TextBox 6081"/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83" name="TextBox 6082"/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084" name="TextBox 6083"/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85" name="TextBox 6084"/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086" name="TextBox 6085"/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87" name="TextBox 6086"/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088" name="TextBox 6087"/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089" name="TextBox 6088"/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090" name="TextBox 6089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91" name="TextBox 6090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092" name="TextBox 6091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93" name="TextBox 6092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094" name="TextBox 6093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95" name="TextBox 6094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096" name="TextBox 6095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097" name="TextBox 6096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098" name="TextBox 6097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099" name="TextBox 6098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100" name="TextBox 6099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01" name="TextBox 6100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102" name="TextBox 6101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03" name="TextBox 6102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104" name="TextBox 6103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105" name="TextBox 6104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106" name="TextBox 6105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07" name="TextBox 6106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108" name="TextBox 6107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09" name="TextBox 6108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110" name="TextBox 6109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11" name="TextBox 6110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112" name="TextBox 6111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113" name="TextBox 6112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114" name="TextBox 6113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15" name="TextBox 6114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116" name="TextBox 6115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17" name="TextBox 6116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118" name="TextBox 6117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19" name="TextBox 6118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120" name="TextBox 6119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121" name="TextBox 6120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122" name="TextBox 6121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23" name="TextBox 6122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124" name="TextBox 6123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25" name="TextBox 6124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126" name="TextBox 6125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27" name="TextBox 6126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128" name="TextBox 6127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129" name="TextBox 6128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130" name="TextBox 6129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31" name="TextBox 6130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132" name="TextBox 6131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33" name="TextBox 6132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134" name="TextBox 6133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35" name="TextBox 6134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136" name="TextBox 6135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137" name="TextBox 6136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138" name="TextBox 6137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39" name="TextBox 6138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140" name="TextBox 6139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41" name="TextBox 6140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142" name="TextBox 6141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43" name="TextBox 6142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144" name="TextBox 6143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145" name="TextBox 6144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146" name="TextBox 6145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47" name="TextBox 6146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148" name="TextBox 6147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49" name="TextBox 6148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150" name="TextBox 6149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51" name="TextBox 6150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152" name="TextBox 6151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153" name="TextBox 6152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154" name="TextBox 6153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55" name="TextBox 6154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156" name="TextBox 6155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57" name="TextBox 6156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158" name="TextBox 6157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59" name="TextBox 6158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160" name="TextBox 6159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161" name="TextBox 6160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162" name="TextBox 6161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63" name="TextBox 6162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164" name="TextBox 6163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65" name="TextBox 6164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166" name="TextBox 6165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67" name="TextBox 6166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168" name="TextBox 6167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169" name="TextBox 6168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6170" name="TextBox 6169"/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71" name="TextBox 6170"/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6172" name="TextBox 6171"/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73" name="TextBox 6172"/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6174" name="TextBox 6173"/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6175" name="TextBox 6174"/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6176" name="TextBox 6175"/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6177" name="TextBox 6176"/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178" name="TextBox 61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179" name="TextBox 6178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180" name="TextBox 6179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181" name="TextBox 6180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182" name="TextBox 6181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183" name="TextBox 6182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184" name="TextBox 6183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185" name="TextBox 6184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186" name="TextBox 6185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187" name="TextBox 6186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188" name="TextBox 6187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189" name="TextBox 6188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190" name="TextBox 6189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191" name="TextBox 6190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192" name="TextBox 6191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193" name="TextBox 6192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194" name="TextBox 6193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195" name="TextBox 6194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196" name="TextBox 6195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197" name="TextBox 6196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198" name="TextBox 6197"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199" name="TextBox 6198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200" name="TextBox 6199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01" name="TextBox 6200">
          <a:extLst>
            <a:ext uri="{FF2B5EF4-FFF2-40B4-BE49-F238E27FC236}">
              <a16:creationId xmlns=""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02" name="TextBox 6201">
          <a:extLst>
            <a:ext uri="{FF2B5EF4-FFF2-40B4-BE49-F238E27FC236}">
              <a16:creationId xmlns=""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203" name="TextBox 6202">
          <a:extLst>
            <a:ext uri="{FF2B5EF4-FFF2-40B4-BE49-F238E27FC236}">
              <a16:creationId xmlns=""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204" name="TextBox 6203">
          <a:extLst>
            <a:ext uri="{FF2B5EF4-FFF2-40B4-BE49-F238E27FC236}">
              <a16:creationId xmlns=""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05" name="TextBox 6204">
          <a:extLst>
            <a:ext uri="{FF2B5EF4-FFF2-40B4-BE49-F238E27FC236}">
              <a16:creationId xmlns=""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06" name="TextBox 6205">
          <a:extLst>
            <a:ext uri="{FF2B5EF4-FFF2-40B4-BE49-F238E27FC236}">
              <a16:creationId xmlns=""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07" name="TextBox 6206">
          <a:extLst>
            <a:ext uri="{FF2B5EF4-FFF2-40B4-BE49-F238E27FC236}">
              <a16:creationId xmlns=""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208" name="TextBox 6207">
          <a:extLst>
            <a:ext uri="{FF2B5EF4-FFF2-40B4-BE49-F238E27FC236}">
              <a16:creationId xmlns=""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09" name="TextBox 6208">
          <a:extLst>
            <a:ext uri="{FF2B5EF4-FFF2-40B4-BE49-F238E27FC236}">
              <a16:creationId xmlns=""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10" name="TextBox 6209">
          <a:extLst>
            <a:ext uri="{FF2B5EF4-FFF2-40B4-BE49-F238E27FC236}">
              <a16:creationId xmlns=""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211" name="TextBox 6210">
          <a:extLst>
            <a:ext uri="{FF2B5EF4-FFF2-40B4-BE49-F238E27FC236}">
              <a16:creationId xmlns=""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12" name="TextBox 6211">
          <a:extLst>
            <a:ext uri="{FF2B5EF4-FFF2-40B4-BE49-F238E27FC236}">
              <a16:creationId xmlns=""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213" name="TextBox 6212"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14" name="TextBox 6213">
          <a:extLst>
            <a:ext uri="{FF2B5EF4-FFF2-40B4-BE49-F238E27FC236}">
              <a16:creationId xmlns=""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215" name="TextBox 6214">
          <a:extLst>
            <a:ext uri="{FF2B5EF4-FFF2-40B4-BE49-F238E27FC236}">
              <a16:creationId xmlns=""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6930" cy="283457"/>
    <xdr:sp macro="" textlink="">
      <xdr:nvSpPr>
        <xdr:cNvPr id="6216" name="TextBox 6215">
          <a:extLst>
            <a:ext uri="{FF2B5EF4-FFF2-40B4-BE49-F238E27FC236}">
              <a16:creationId xmlns=""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1888191" y="694372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217" name="TextBox 6216">
          <a:extLst>
            <a:ext uri="{FF2B5EF4-FFF2-40B4-BE49-F238E27FC236}">
              <a16:creationId xmlns=""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18" name="TextBox 6217">
          <a:extLst>
            <a:ext uri="{FF2B5EF4-FFF2-40B4-BE49-F238E27FC236}">
              <a16:creationId xmlns=""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19" name="TextBox 6218">
          <a:extLst>
            <a:ext uri="{FF2B5EF4-FFF2-40B4-BE49-F238E27FC236}">
              <a16:creationId xmlns=""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20" name="TextBox 6219">
          <a:extLst>
            <a:ext uri="{FF2B5EF4-FFF2-40B4-BE49-F238E27FC236}">
              <a16:creationId xmlns=""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221" name="TextBox 6220">
          <a:extLst>
            <a:ext uri="{FF2B5EF4-FFF2-40B4-BE49-F238E27FC236}">
              <a16:creationId xmlns=""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22" name="TextBox 6221">
          <a:extLst>
            <a:ext uri="{FF2B5EF4-FFF2-40B4-BE49-F238E27FC236}">
              <a16:creationId xmlns=""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23" name="TextBox 6222">
          <a:extLst>
            <a:ext uri="{FF2B5EF4-FFF2-40B4-BE49-F238E27FC236}">
              <a16:creationId xmlns=""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224" name="TextBox 6223">
          <a:extLst>
            <a:ext uri="{FF2B5EF4-FFF2-40B4-BE49-F238E27FC236}">
              <a16:creationId xmlns=""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225" name="TextBox 6224">
          <a:extLst>
            <a:ext uri="{FF2B5EF4-FFF2-40B4-BE49-F238E27FC236}">
              <a16:creationId xmlns=""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26" name="TextBox 6225">
          <a:extLst>
            <a:ext uri="{FF2B5EF4-FFF2-40B4-BE49-F238E27FC236}">
              <a16:creationId xmlns=""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27" name="TextBox 6226">
          <a:extLst>
            <a:ext uri="{FF2B5EF4-FFF2-40B4-BE49-F238E27FC236}">
              <a16:creationId xmlns=""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28" name="TextBox 6227">
          <a:extLst>
            <a:ext uri="{FF2B5EF4-FFF2-40B4-BE49-F238E27FC236}">
              <a16:creationId xmlns=""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229" name="TextBox 6228">
          <a:extLst>
            <a:ext uri="{FF2B5EF4-FFF2-40B4-BE49-F238E27FC236}">
              <a16:creationId xmlns=""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30" name="TextBox 6229">
          <a:extLst>
            <a:ext uri="{FF2B5EF4-FFF2-40B4-BE49-F238E27FC236}">
              <a16:creationId xmlns=""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31" name="TextBox 6230">
          <a:extLst>
            <a:ext uri="{FF2B5EF4-FFF2-40B4-BE49-F238E27FC236}">
              <a16:creationId xmlns=""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232" name="TextBox 6231">
          <a:extLst>
            <a:ext uri="{FF2B5EF4-FFF2-40B4-BE49-F238E27FC236}">
              <a16:creationId xmlns=""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233" name="TextBox 6232">
          <a:extLst>
            <a:ext uri="{FF2B5EF4-FFF2-40B4-BE49-F238E27FC236}">
              <a16:creationId xmlns=""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34" name="TextBox 6233">
          <a:extLst>
            <a:ext uri="{FF2B5EF4-FFF2-40B4-BE49-F238E27FC236}">
              <a16:creationId xmlns=""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35" name="TextBox 6234">
          <a:extLst>
            <a:ext uri="{FF2B5EF4-FFF2-40B4-BE49-F238E27FC236}">
              <a16:creationId xmlns=""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36" name="TextBox 6235">
          <a:extLst>
            <a:ext uri="{FF2B5EF4-FFF2-40B4-BE49-F238E27FC236}">
              <a16:creationId xmlns=""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237" name="TextBox 6236">
          <a:extLst>
            <a:ext uri="{FF2B5EF4-FFF2-40B4-BE49-F238E27FC236}">
              <a16:creationId xmlns=""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38" name="TextBox 6237">
          <a:extLst>
            <a:ext uri="{FF2B5EF4-FFF2-40B4-BE49-F238E27FC236}">
              <a16:creationId xmlns=""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39" name="TextBox 6238">
          <a:extLst>
            <a:ext uri="{FF2B5EF4-FFF2-40B4-BE49-F238E27FC236}">
              <a16:creationId xmlns=""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240" name="TextBox 6239">
          <a:extLst>
            <a:ext uri="{FF2B5EF4-FFF2-40B4-BE49-F238E27FC236}">
              <a16:creationId xmlns=""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241" name="TextBox 6240">
          <a:extLst>
            <a:ext uri="{FF2B5EF4-FFF2-40B4-BE49-F238E27FC236}">
              <a16:creationId xmlns=""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42" name="TextBox 6241">
          <a:extLst>
            <a:ext uri="{FF2B5EF4-FFF2-40B4-BE49-F238E27FC236}">
              <a16:creationId xmlns=""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43" name="TextBox 6242">
          <a:extLst>
            <a:ext uri="{FF2B5EF4-FFF2-40B4-BE49-F238E27FC236}">
              <a16:creationId xmlns=""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44" name="TextBox 6243">
          <a:extLst>
            <a:ext uri="{FF2B5EF4-FFF2-40B4-BE49-F238E27FC236}">
              <a16:creationId xmlns=""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245" name="TextBox 6244">
          <a:extLst>
            <a:ext uri="{FF2B5EF4-FFF2-40B4-BE49-F238E27FC236}">
              <a16:creationId xmlns=""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46" name="TextBox 6245">
          <a:extLst>
            <a:ext uri="{FF2B5EF4-FFF2-40B4-BE49-F238E27FC236}">
              <a16:creationId xmlns=""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47" name="TextBox 6246">
          <a:extLst>
            <a:ext uri="{FF2B5EF4-FFF2-40B4-BE49-F238E27FC236}">
              <a16:creationId xmlns=""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248" name="TextBox 6247">
          <a:extLst>
            <a:ext uri="{FF2B5EF4-FFF2-40B4-BE49-F238E27FC236}">
              <a16:creationId xmlns=""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249" name="TextBox 6248">
          <a:extLst>
            <a:ext uri="{FF2B5EF4-FFF2-40B4-BE49-F238E27FC236}">
              <a16:creationId xmlns=""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50" name="TextBox 6249">
          <a:extLst>
            <a:ext uri="{FF2B5EF4-FFF2-40B4-BE49-F238E27FC236}">
              <a16:creationId xmlns=""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51" name="TextBox 6250">
          <a:extLst>
            <a:ext uri="{FF2B5EF4-FFF2-40B4-BE49-F238E27FC236}">
              <a16:creationId xmlns=""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52" name="TextBox 6251">
          <a:extLst>
            <a:ext uri="{FF2B5EF4-FFF2-40B4-BE49-F238E27FC236}">
              <a16:creationId xmlns=""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253" name="TextBox 6252">
          <a:extLst>
            <a:ext uri="{FF2B5EF4-FFF2-40B4-BE49-F238E27FC236}">
              <a16:creationId xmlns=""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54" name="TextBox 6253">
          <a:extLst>
            <a:ext uri="{FF2B5EF4-FFF2-40B4-BE49-F238E27FC236}">
              <a16:creationId xmlns=""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55" name="TextBox 6254">
          <a:extLst>
            <a:ext uri="{FF2B5EF4-FFF2-40B4-BE49-F238E27FC236}">
              <a16:creationId xmlns=""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256" name="TextBox 6255">
          <a:extLst>
            <a:ext uri="{FF2B5EF4-FFF2-40B4-BE49-F238E27FC236}">
              <a16:creationId xmlns=""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257" name="TextBox 6256">
          <a:extLst>
            <a:ext uri="{FF2B5EF4-FFF2-40B4-BE49-F238E27FC236}">
              <a16:creationId xmlns=""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58" name="TextBox 6257">
          <a:extLst>
            <a:ext uri="{FF2B5EF4-FFF2-40B4-BE49-F238E27FC236}">
              <a16:creationId xmlns=""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59" name="TextBox 6258">
          <a:extLst>
            <a:ext uri="{FF2B5EF4-FFF2-40B4-BE49-F238E27FC236}">
              <a16:creationId xmlns=""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60" name="TextBox 6259">
          <a:extLst>
            <a:ext uri="{FF2B5EF4-FFF2-40B4-BE49-F238E27FC236}">
              <a16:creationId xmlns=""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261" name="TextBox 6260">
          <a:extLst>
            <a:ext uri="{FF2B5EF4-FFF2-40B4-BE49-F238E27FC236}">
              <a16:creationId xmlns=""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62" name="TextBox 6261">
          <a:extLst>
            <a:ext uri="{FF2B5EF4-FFF2-40B4-BE49-F238E27FC236}">
              <a16:creationId xmlns=""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63" name="TextBox 6262">
          <a:extLst>
            <a:ext uri="{FF2B5EF4-FFF2-40B4-BE49-F238E27FC236}">
              <a16:creationId xmlns=""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264" name="TextBox 6263">
          <a:extLst>
            <a:ext uri="{FF2B5EF4-FFF2-40B4-BE49-F238E27FC236}">
              <a16:creationId xmlns=""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265" name="TextBox 6264">
          <a:extLst>
            <a:ext uri="{FF2B5EF4-FFF2-40B4-BE49-F238E27FC236}">
              <a16:creationId xmlns=""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66" name="TextBox 6265">
          <a:extLst>
            <a:ext uri="{FF2B5EF4-FFF2-40B4-BE49-F238E27FC236}">
              <a16:creationId xmlns=""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67" name="TextBox 6266">
          <a:extLst>
            <a:ext uri="{FF2B5EF4-FFF2-40B4-BE49-F238E27FC236}">
              <a16:creationId xmlns=""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68" name="TextBox 6267">
          <a:extLst>
            <a:ext uri="{FF2B5EF4-FFF2-40B4-BE49-F238E27FC236}">
              <a16:creationId xmlns=""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269" name="TextBox 6268">
          <a:extLst>
            <a:ext uri="{FF2B5EF4-FFF2-40B4-BE49-F238E27FC236}">
              <a16:creationId xmlns=""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70" name="TextBox 6269">
          <a:extLst>
            <a:ext uri="{FF2B5EF4-FFF2-40B4-BE49-F238E27FC236}">
              <a16:creationId xmlns=""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71" name="TextBox 6270">
          <a:extLst>
            <a:ext uri="{FF2B5EF4-FFF2-40B4-BE49-F238E27FC236}">
              <a16:creationId xmlns=""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272" name="TextBox 6271">
          <a:extLst>
            <a:ext uri="{FF2B5EF4-FFF2-40B4-BE49-F238E27FC236}">
              <a16:creationId xmlns=""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273" name="TextBox 6272">
          <a:extLst>
            <a:ext uri="{FF2B5EF4-FFF2-40B4-BE49-F238E27FC236}">
              <a16:creationId xmlns=""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74" name="TextBox 6273">
          <a:extLst>
            <a:ext uri="{FF2B5EF4-FFF2-40B4-BE49-F238E27FC236}">
              <a16:creationId xmlns=""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75" name="TextBox 6274">
          <a:extLst>
            <a:ext uri="{FF2B5EF4-FFF2-40B4-BE49-F238E27FC236}">
              <a16:creationId xmlns=""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76" name="TextBox 6275">
          <a:extLst>
            <a:ext uri="{FF2B5EF4-FFF2-40B4-BE49-F238E27FC236}">
              <a16:creationId xmlns=""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277" name="TextBox 6276">
          <a:extLst>
            <a:ext uri="{FF2B5EF4-FFF2-40B4-BE49-F238E27FC236}">
              <a16:creationId xmlns=""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78" name="TextBox 6277">
          <a:extLst>
            <a:ext uri="{FF2B5EF4-FFF2-40B4-BE49-F238E27FC236}">
              <a16:creationId xmlns=""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79" name="TextBox 6278">
          <a:extLst>
            <a:ext uri="{FF2B5EF4-FFF2-40B4-BE49-F238E27FC236}">
              <a16:creationId xmlns="" xmlns:a16="http://schemas.microsoft.com/office/drawing/2014/main" id="{00000000-0008-0000-0400-00006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280" name="TextBox 6279">
          <a:extLst>
            <a:ext uri="{FF2B5EF4-FFF2-40B4-BE49-F238E27FC236}">
              <a16:creationId xmlns=""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281" name="TextBox 6280">
          <a:extLst>
            <a:ext uri="{FF2B5EF4-FFF2-40B4-BE49-F238E27FC236}">
              <a16:creationId xmlns=""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82" name="TextBox 6281">
          <a:extLst>
            <a:ext uri="{FF2B5EF4-FFF2-40B4-BE49-F238E27FC236}">
              <a16:creationId xmlns=""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83" name="TextBox 6282">
          <a:extLst>
            <a:ext uri="{FF2B5EF4-FFF2-40B4-BE49-F238E27FC236}">
              <a16:creationId xmlns=""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84" name="TextBox 6283">
          <a:extLst>
            <a:ext uri="{FF2B5EF4-FFF2-40B4-BE49-F238E27FC236}">
              <a16:creationId xmlns=""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285" name="TextBox 6284">
          <a:extLst>
            <a:ext uri="{FF2B5EF4-FFF2-40B4-BE49-F238E27FC236}">
              <a16:creationId xmlns=""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86" name="TextBox 6285">
          <a:extLst>
            <a:ext uri="{FF2B5EF4-FFF2-40B4-BE49-F238E27FC236}">
              <a16:creationId xmlns=""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87" name="TextBox 6286">
          <a:extLst>
            <a:ext uri="{FF2B5EF4-FFF2-40B4-BE49-F238E27FC236}">
              <a16:creationId xmlns=""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288" name="TextBox 6287">
          <a:extLst>
            <a:ext uri="{FF2B5EF4-FFF2-40B4-BE49-F238E27FC236}">
              <a16:creationId xmlns=""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289" name="TextBox 6288">
          <a:extLst>
            <a:ext uri="{FF2B5EF4-FFF2-40B4-BE49-F238E27FC236}">
              <a16:creationId xmlns=""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90" name="TextBox 6289">
          <a:extLst>
            <a:ext uri="{FF2B5EF4-FFF2-40B4-BE49-F238E27FC236}">
              <a16:creationId xmlns=""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91" name="TextBox 6290">
          <a:extLst>
            <a:ext uri="{FF2B5EF4-FFF2-40B4-BE49-F238E27FC236}">
              <a16:creationId xmlns=""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92" name="TextBox 6291">
          <a:extLst>
            <a:ext uri="{FF2B5EF4-FFF2-40B4-BE49-F238E27FC236}">
              <a16:creationId xmlns=""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293" name="TextBox 6292">
          <a:extLst>
            <a:ext uri="{FF2B5EF4-FFF2-40B4-BE49-F238E27FC236}">
              <a16:creationId xmlns=""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94" name="TextBox 6293">
          <a:extLst>
            <a:ext uri="{FF2B5EF4-FFF2-40B4-BE49-F238E27FC236}">
              <a16:creationId xmlns=""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95" name="TextBox 6294">
          <a:extLst>
            <a:ext uri="{FF2B5EF4-FFF2-40B4-BE49-F238E27FC236}">
              <a16:creationId xmlns=""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296" name="TextBox 6295">
          <a:extLst>
            <a:ext uri="{FF2B5EF4-FFF2-40B4-BE49-F238E27FC236}">
              <a16:creationId xmlns=""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297" name="TextBox 6296">
          <a:extLst>
            <a:ext uri="{FF2B5EF4-FFF2-40B4-BE49-F238E27FC236}">
              <a16:creationId xmlns=""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298" name="TextBox 6297">
          <a:extLst>
            <a:ext uri="{FF2B5EF4-FFF2-40B4-BE49-F238E27FC236}">
              <a16:creationId xmlns=""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299" name="TextBox 6298">
          <a:extLst>
            <a:ext uri="{FF2B5EF4-FFF2-40B4-BE49-F238E27FC236}">
              <a16:creationId xmlns=""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00" name="TextBox 6299">
          <a:extLst>
            <a:ext uri="{FF2B5EF4-FFF2-40B4-BE49-F238E27FC236}">
              <a16:creationId xmlns=""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301" name="TextBox 6300">
          <a:extLst>
            <a:ext uri="{FF2B5EF4-FFF2-40B4-BE49-F238E27FC236}">
              <a16:creationId xmlns=""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02" name="TextBox 6301">
          <a:extLst>
            <a:ext uri="{FF2B5EF4-FFF2-40B4-BE49-F238E27FC236}">
              <a16:creationId xmlns=""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303" name="TextBox 6302">
          <a:extLst>
            <a:ext uri="{FF2B5EF4-FFF2-40B4-BE49-F238E27FC236}">
              <a16:creationId xmlns=""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304" name="TextBox 6303">
          <a:extLst>
            <a:ext uri="{FF2B5EF4-FFF2-40B4-BE49-F238E27FC236}">
              <a16:creationId xmlns=""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305" name="TextBox 6304">
          <a:extLst>
            <a:ext uri="{FF2B5EF4-FFF2-40B4-BE49-F238E27FC236}">
              <a16:creationId xmlns=""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06" name="TextBox 6305">
          <a:extLst>
            <a:ext uri="{FF2B5EF4-FFF2-40B4-BE49-F238E27FC236}">
              <a16:creationId xmlns=""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307" name="TextBox 6306">
          <a:extLst>
            <a:ext uri="{FF2B5EF4-FFF2-40B4-BE49-F238E27FC236}">
              <a16:creationId xmlns=""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08" name="TextBox 6307">
          <a:extLst>
            <a:ext uri="{FF2B5EF4-FFF2-40B4-BE49-F238E27FC236}">
              <a16:creationId xmlns=""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309" name="TextBox 6308">
          <a:extLst>
            <a:ext uri="{FF2B5EF4-FFF2-40B4-BE49-F238E27FC236}">
              <a16:creationId xmlns=""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10" name="TextBox 6309">
          <a:extLst>
            <a:ext uri="{FF2B5EF4-FFF2-40B4-BE49-F238E27FC236}">
              <a16:creationId xmlns=""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311" name="TextBox 6310">
          <a:extLst>
            <a:ext uri="{FF2B5EF4-FFF2-40B4-BE49-F238E27FC236}">
              <a16:creationId xmlns=""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312" name="TextBox 6311">
          <a:extLst>
            <a:ext uri="{FF2B5EF4-FFF2-40B4-BE49-F238E27FC236}">
              <a16:creationId xmlns=""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313" name="TextBox 6312">
          <a:extLst>
            <a:ext uri="{FF2B5EF4-FFF2-40B4-BE49-F238E27FC236}">
              <a16:creationId xmlns=""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14" name="TextBox 6313">
          <a:extLst>
            <a:ext uri="{FF2B5EF4-FFF2-40B4-BE49-F238E27FC236}">
              <a16:creationId xmlns=""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315" name="TextBox 6314">
          <a:extLst>
            <a:ext uri="{FF2B5EF4-FFF2-40B4-BE49-F238E27FC236}">
              <a16:creationId xmlns=""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16" name="TextBox 6315">
          <a:extLst>
            <a:ext uri="{FF2B5EF4-FFF2-40B4-BE49-F238E27FC236}">
              <a16:creationId xmlns=""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317" name="TextBox 6316">
          <a:extLst>
            <a:ext uri="{FF2B5EF4-FFF2-40B4-BE49-F238E27FC236}">
              <a16:creationId xmlns=""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18" name="TextBox 6317">
          <a:extLst>
            <a:ext uri="{FF2B5EF4-FFF2-40B4-BE49-F238E27FC236}">
              <a16:creationId xmlns=""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319" name="TextBox 6318">
          <a:extLst>
            <a:ext uri="{FF2B5EF4-FFF2-40B4-BE49-F238E27FC236}">
              <a16:creationId xmlns=""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320" name="TextBox 6319">
          <a:extLst>
            <a:ext uri="{FF2B5EF4-FFF2-40B4-BE49-F238E27FC236}">
              <a16:creationId xmlns=""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321" name="TextBox 6320">
          <a:extLst>
            <a:ext uri="{FF2B5EF4-FFF2-40B4-BE49-F238E27FC236}">
              <a16:creationId xmlns=""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22" name="TextBox 6321">
          <a:extLst>
            <a:ext uri="{FF2B5EF4-FFF2-40B4-BE49-F238E27FC236}">
              <a16:creationId xmlns=""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323" name="TextBox 6322">
          <a:extLst>
            <a:ext uri="{FF2B5EF4-FFF2-40B4-BE49-F238E27FC236}">
              <a16:creationId xmlns=""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24" name="TextBox 6323">
          <a:extLst>
            <a:ext uri="{FF2B5EF4-FFF2-40B4-BE49-F238E27FC236}">
              <a16:creationId xmlns=""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325" name="TextBox 6324">
          <a:extLst>
            <a:ext uri="{FF2B5EF4-FFF2-40B4-BE49-F238E27FC236}">
              <a16:creationId xmlns="" xmlns:a16="http://schemas.microsoft.com/office/drawing/2014/main" id="{00000000-0008-0000-0400-00009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26" name="TextBox 6325">
          <a:extLst>
            <a:ext uri="{FF2B5EF4-FFF2-40B4-BE49-F238E27FC236}">
              <a16:creationId xmlns="" xmlns:a16="http://schemas.microsoft.com/office/drawing/2014/main" id="{00000000-0008-0000-0400-00009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327" name="TextBox 6326">
          <a:extLst>
            <a:ext uri="{FF2B5EF4-FFF2-40B4-BE49-F238E27FC236}">
              <a16:creationId xmlns=""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328" name="TextBox 6327">
          <a:extLst>
            <a:ext uri="{FF2B5EF4-FFF2-40B4-BE49-F238E27FC236}">
              <a16:creationId xmlns=""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329" name="TextBox 6328">
          <a:extLst>
            <a:ext uri="{FF2B5EF4-FFF2-40B4-BE49-F238E27FC236}">
              <a16:creationId xmlns=""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30" name="TextBox 6329">
          <a:extLst>
            <a:ext uri="{FF2B5EF4-FFF2-40B4-BE49-F238E27FC236}">
              <a16:creationId xmlns=""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331" name="TextBox 6330">
          <a:extLst>
            <a:ext uri="{FF2B5EF4-FFF2-40B4-BE49-F238E27FC236}">
              <a16:creationId xmlns=""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32" name="TextBox 6331">
          <a:extLst>
            <a:ext uri="{FF2B5EF4-FFF2-40B4-BE49-F238E27FC236}">
              <a16:creationId xmlns=""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333" name="TextBox 6332">
          <a:extLst>
            <a:ext uri="{FF2B5EF4-FFF2-40B4-BE49-F238E27FC236}">
              <a16:creationId xmlns=""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34" name="TextBox 6333">
          <a:extLst>
            <a:ext uri="{FF2B5EF4-FFF2-40B4-BE49-F238E27FC236}">
              <a16:creationId xmlns=""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335" name="TextBox 6334">
          <a:extLst>
            <a:ext uri="{FF2B5EF4-FFF2-40B4-BE49-F238E27FC236}">
              <a16:creationId xmlns=""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336" name="TextBox 6335">
          <a:extLst>
            <a:ext uri="{FF2B5EF4-FFF2-40B4-BE49-F238E27FC236}">
              <a16:creationId xmlns=""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337" name="TextBox 6336">
          <a:extLst>
            <a:ext uri="{FF2B5EF4-FFF2-40B4-BE49-F238E27FC236}">
              <a16:creationId xmlns=""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38" name="TextBox 6337">
          <a:extLst>
            <a:ext uri="{FF2B5EF4-FFF2-40B4-BE49-F238E27FC236}">
              <a16:creationId xmlns=""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339" name="TextBox 6338">
          <a:extLst>
            <a:ext uri="{FF2B5EF4-FFF2-40B4-BE49-F238E27FC236}">
              <a16:creationId xmlns=""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40" name="TextBox 6339">
          <a:extLst>
            <a:ext uri="{FF2B5EF4-FFF2-40B4-BE49-F238E27FC236}">
              <a16:creationId xmlns=""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341" name="TextBox 6340">
          <a:extLst>
            <a:ext uri="{FF2B5EF4-FFF2-40B4-BE49-F238E27FC236}">
              <a16:creationId xmlns=""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42" name="TextBox 6341">
          <a:extLst>
            <a:ext uri="{FF2B5EF4-FFF2-40B4-BE49-F238E27FC236}">
              <a16:creationId xmlns=""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343" name="TextBox 6342">
          <a:extLst>
            <a:ext uri="{FF2B5EF4-FFF2-40B4-BE49-F238E27FC236}">
              <a16:creationId xmlns=""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344" name="TextBox 6343">
          <a:extLst>
            <a:ext uri="{FF2B5EF4-FFF2-40B4-BE49-F238E27FC236}">
              <a16:creationId xmlns=""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345" name="TextBox 6344">
          <a:extLst>
            <a:ext uri="{FF2B5EF4-FFF2-40B4-BE49-F238E27FC236}">
              <a16:creationId xmlns=""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46" name="TextBox 6345">
          <a:extLst>
            <a:ext uri="{FF2B5EF4-FFF2-40B4-BE49-F238E27FC236}">
              <a16:creationId xmlns=""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347" name="TextBox 6346">
          <a:extLst>
            <a:ext uri="{FF2B5EF4-FFF2-40B4-BE49-F238E27FC236}">
              <a16:creationId xmlns=""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48" name="TextBox 6347">
          <a:extLst>
            <a:ext uri="{FF2B5EF4-FFF2-40B4-BE49-F238E27FC236}">
              <a16:creationId xmlns=""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349" name="TextBox 6348">
          <a:extLst>
            <a:ext uri="{FF2B5EF4-FFF2-40B4-BE49-F238E27FC236}">
              <a16:creationId xmlns=""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50" name="TextBox 6349">
          <a:extLst>
            <a:ext uri="{FF2B5EF4-FFF2-40B4-BE49-F238E27FC236}">
              <a16:creationId xmlns=""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351" name="TextBox 6350">
          <a:extLst>
            <a:ext uri="{FF2B5EF4-FFF2-40B4-BE49-F238E27FC236}">
              <a16:creationId xmlns=""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352" name="TextBox 6351">
          <a:extLst>
            <a:ext uri="{FF2B5EF4-FFF2-40B4-BE49-F238E27FC236}">
              <a16:creationId xmlns=""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353" name="TextBox 6352">
          <a:extLst>
            <a:ext uri="{FF2B5EF4-FFF2-40B4-BE49-F238E27FC236}">
              <a16:creationId xmlns=""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54" name="TextBox 6353">
          <a:extLst>
            <a:ext uri="{FF2B5EF4-FFF2-40B4-BE49-F238E27FC236}">
              <a16:creationId xmlns=""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355" name="TextBox 6354">
          <a:extLst>
            <a:ext uri="{FF2B5EF4-FFF2-40B4-BE49-F238E27FC236}">
              <a16:creationId xmlns=""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56" name="TextBox 6355">
          <a:extLst>
            <a:ext uri="{FF2B5EF4-FFF2-40B4-BE49-F238E27FC236}">
              <a16:creationId xmlns="" xmlns:a16="http://schemas.microsoft.com/office/drawing/2014/main" id="{00000000-0008-0000-0400-0000B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357" name="TextBox 6356">
          <a:extLst>
            <a:ext uri="{FF2B5EF4-FFF2-40B4-BE49-F238E27FC236}">
              <a16:creationId xmlns=""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58" name="TextBox 6357">
          <a:extLst>
            <a:ext uri="{FF2B5EF4-FFF2-40B4-BE49-F238E27FC236}">
              <a16:creationId xmlns="" xmlns:a16="http://schemas.microsoft.com/office/drawing/2014/main" id="{00000000-0008-0000-0400-0000B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359" name="TextBox 6358">
          <a:extLst>
            <a:ext uri="{FF2B5EF4-FFF2-40B4-BE49-F238E27FC236}">
              <a16:creationId xmlns="" xmlns:a16="http://schemas.microsoft.com/office/drawing/2014/main" id="{00000000-0008-0000-0400-0000B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360" name="TextBox 6359">
          <a:extLst>
            <a:ext uri="{FF2B5EF4-FFF2-40B4-BE49-F238E27FC236}">
              <a16:creationId xmlns=""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6361" name="TextBox 6360">
          <a:extLst>
            <a:ext uri="{FF2B5EF4-FFF2-40B4-BE49-F238E27FC236}">
              <a16:creationId xmlns=""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62" name="TextBox 6361">
          <a:extLst>
            <a:ext uri="{FF2B5EF4-FFF2-40B4-BE49-F238E27FC236}">
              <a16:creationId xmlns=""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363" name="TextBox 6362">
          <a:extLst>
            <a:ext uri="{FF2B5EF4-FFF2-40B4-BE49-F238E27FC236}">
              <a16:creationId xmlns=""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64" name="TextBox 6363">
          <a:extLst>
            <a:ext uri="{FF2B5EF4-FFF2-40B4-BE49-F238E27FC236}">
              <a16:creationId xmlns=""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6365" name="TextBox 6364">
          <a:extLst>
            <a:ext uri="{FF2B5EF4-FFF2-40B4-BE49-F238E27FC236}">
              <a16:creationId xmlns=""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6366" name="TextBox 6365">
          <a:extLst>
            <a:ext uri="{FF2B5EF4-FFF2-40B4-BE49-F238E27FC236}">
              <a16:creationId xmlns=""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367" name="TextBox 6366">
          <a:extLst>
            <a:ext uri="{FF2B5EF4-FFF2-40B4-BE49-F238E27FC236}">
              <a16:creationId xmlns=""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368" name="TextBox 6367">
          <a:extLst>
            <a:ext uri="{FF2B5EF4-FFF2-40B4-BE49-F238E27FC236}">
              <a16:creationId xmlns=""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24</xdr:row>
      <xdr:rowOff>0</xdr:rowOff>
    </xdr:from>
    <xdr:ext cx="184731" cy="283457"/>
    <xdr:sp macro="" textlink="">
      <xdr:nvSpPr>
        <xdr:cNvPr id="6369" name="TextBox 6368">
          <a:extLst>
            <a:ext uri="{FF2B5EF4-FFF2-40B4-BE49-F238E27FC236}">
              <a16:creationId xmlns=""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2412066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35487"/>
    <xdr:sp macro="" textlink="">
      <xdr:nvSpPr>
        <xdr:cNvPr id="6370" name="TextBox 6369">
          <a:extLst>
            <a:ext uri="{FF2B5EF4-FFF2-40B4-BE49-F238E27FC236}">
              <a16:creationId xmlns=""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1794062" y="69437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5487"/>
    <xdr:sp macro="" textlink="">
      <xdr:nvSpPr>
        <xdr:cNvPr id="6371" name="TextBox 6370">
          <a:extLst>
            <a:ext uri="{FF2B5EF4-FFF2-40B4-BE49-F238E27FC236}">
              <a16:creationId xmlns="" xmlns:a16="http://schemas.microsoft.com/office/drawing/2014/main" id="{00000000-0008-0000-0400-0000C4000000}"/>
            </a:ext>
          </a:extLst>
        </xdr:cNvPr>
        <xdr:cNvSpPr txBox="1"/>
      </xdr:nvSpPr>
      <xdr:spPr>
        <a:xfrm>
          <a:off x="1878666" y="69437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5487"/>
    <xdr:sp macro="" textlink="">
      <xdr:nvSpPr>
        <xdr:cNvPr id="6372" name="TextBox 6371">
          <a:extLst>
            <a:ext uri="{FF2B5EF4-FFF2-40B4-BE49-F238E27FC236}">
              <a16:creationId xmlns="" xmlns:a16="http://schemas.microsoft.com/office/drawing/2014/main" id="{00000000-0008-0000-0400-0000C5000000}"/>
            </a:ext>
          </a:extLst>
        </xdr:cNvPr>
        <xdr:cNvSpPr txBox="1"/>
      </xdr:nvSpPr>
      <xdr:spPr>
        <a:xfrm>
          <a:off x="1765487" y="69437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5487"/>
    <xdr:sp macro="" textlink="">
      <xdr:nvSpPr>
        <xdr:cNvPr id="6373" name="TextBox 6372">
          <a:extLst>
            <a:ext uri="{FF2B5EF4-FFF2-40B4-BE49-F238E27FC236}">
              <a16:creationId xmlns="" xmlns:a16="http://schemas.microsoft.com/office/drawing/2014/main" id="{00000000-0008-0000-0400-0000C6000000}"/>
            </a:ext>
          </a:extLst>
        </xdr:cNvPr>
        <xdr:cNvSpPr txBox="1"/>
      </xdr:nvSpPr>
      <xdr:spPr>
        <a:xfrm>
          <a:off x="1878666" y="69437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35487"/>
    <xdr:sp macro="" textlink="">
      <xdr:nvSpPr>
        <xdr:cNvPr id="6374" name="TextBox 6373">
          <a:extLst>
            <a:ext uri="{FF2B5EF4-FFF2-40B4-BE49-F238E27FC236}">
              <a16:creationId xmlns="" xmlns:a16="http://schemas.microsoft.com/office/drawing/2014/main" id="{00000000-0008-0000-0400-0000C7000000}"/>
            </a:ext>
          </a:extLst>
        </xdr:cNvPr>
        <xdr:cNvSpPr txBox="1"/>
      </xdr:nvSpPr>
      <xdr:spPr>
        <a:xfrm>
          <a:off x="1755962" y="69437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5487"/>
    <xdr:sp macro="" textlink="">
      <xdr:nvSpPr>
        <xdr:cNvPr id="6375" name="TextBox 6374">
          <a:extLst>
            <a:ext uri="{FF2B5EF4-FFF2-40B4-BE49-F238E27FC236}">
              <a16:creationId xmlns="" xmlns:a16="http://schemas.microsoft.com/office/drawing/2014/main" id="{00000000-0008-0000-0400-0000C8000000}"/>
            </a:ext>
          </a:extLst>
        </xdr:cNvPr>
        <xdr:cNvSpPr txBox="1"/>
      </xdr:nvSpPr>
      <xdr:spPr>
        <a:xfrm>
          <a:off x="1878666" y="69437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5487"/>
    <xdr:sp macro="" textlink="">
      <xdr:nvSpPr>
        <xdr:cNvPr id="6376" name="TextBox 6375">
          <a:extLst>
            <a:ext uri="{FF2B5EF4-FFF2-40B4-BE49-F238E27FC236}">
              <a16:creationId xmlns="" xmlns:a16="http://schemas.microsoft.com/office/drawing/2014/main" id="{00000000-0008-0000-0400-0000C9000000}"/>
            </a:ext>
          </a:extLst>
        </xdr:cNvPr>
        <xdr:cNvSpPr txBox="1"/>
      </xdr:nvSpPr>
      <xdr:spPr>
        <a:xfrm>
          <a:off x="1765487" y="69437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35487"/>
    <xdr:sp macro="" textlink="">
      <xdr:nvSpPr>
        <xdr:cNvPr id="6377" name="TextBox 6376">
          <a:extLst>
            <a:ext uri="{FF2B5EF4-FFF2-40B4-BE49-F238E27FC236}">
              <a16:creationId xmlns="" xmlns:a16="http://schemas.microsoft.com/office/drawing/2014/main" id="{00000000-0008-0000-0400-0000CA000000}"/>
            </a:ext>
          </a:extLst>
        </xdr:cNvPr>
        <xdr:cNvSpPr txBox="1"/>
      </xdr:nvSpPr>
      <xdr:spPr>
        <a:xfrm>
          <a:off x="1888191" y="69437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27778"/>
    <xdr:sp macro="" textlink="">
      <xdr:nvSpPr>
        <xdr:cNvPr id="6378" name="TextBox 6377">
          <a:extLst>
            <a:ext uri="{FF2B5EF4-FFF2-40B4-BE49-F238E27FC236}">
              <a16:creationId xmlns="" xmlns:a16="http://schemas.microsoft.com/office/drawing/2014/main" id="{00000000-0008-0000-0400-0000CB000000}"/>
            </a:ext>
          </a:extLst>
        </xdr:cNvPr>
        <xdr:cNvSpPr txBox="1"/>
      </xdr:nvSpPr>
      <xdr:spPr>
        <a:xfrm>
          <a:off x="1794062" y="69437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7778"/>
    <xdr:sp macro="" textlink="">
      <xdr:nvSpPr>
        <xdr:cNvPr id="6379" name="TextBox 6378">
          <a:extLst>
            <a:ext uri="{FF2B5EF4-FFF2-40B4-BE49-F238E27FC236}">
              <a16:creationId xmlns="" xmlns:a16="http://schemas.microsoft.com/office/drawing/2014/main" id="{00000000-0008-0000-0400-0000CC000000}"/>
            </a:ext>
          </a:extLst>
        </xdr:cNvPr>
        <xdr:cNvSpPr txBox="1"/>
      </xdr:nvSpPr>
      <xdr:spPr>
        <a:xfrm>
          <a:off x="1878666" y="69437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7778"/>
    <xdr:sp macro="" textlink="">
      <xdr:nvSpPr>
        <xdr:cNvPr id="6380" name="TextBox 6379">
          <a:extLst>
            <a:ext uri="{FF2B5EF4-FFF2-40B4-BE49-F238E27FC236}">
              <a16:creationId xmlns="" xmlns:a16="http://schemas.microsoft.com/office/drawing/2014/main" id="{00000000-0008-0000-0400-0000CD000000}"/>
            </a:ext>
          </a:extLst>
        </xdr:cNvPr>
        <xdr:cNvSpPr txBox="1"/>
      </xdr:nvSpPr>
      <xdr:spPr>
        <a:xfrm>
          <a:off x="1765487" y="69437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7778"/>
    <xdr:sp macro="" textlink="">
      <xdr:nvSpPr>
        <xdr:cNvPr id="6381" name="TextBox 6380">
          <a:extLst>
            <a:ext uri="{FF2B5EF4-FFF2-40B4-BE49-F238E27FC236}">
              <a16:creationId xmlns="" xmlns:a16="http://schemas.microsoft.com/office/drawing/2014/main" id="{00000000-0008-0000-0400-0000CE000000}"/>
            </a:ext>
          </a:extLst>
        </xdr:cNvPr>
        <xdr:cNvSpPr txBox="1"/>
      </xdr:nvSpPr>
      <xdr:spPr>
        <a:xfrm>
          <a:off x="1878666" y="69437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27778"/>
    <xdr:sp macro="" textlink="">
      <xdr:nvSpPr>
        <xdr:cNvPr id="6382" name="TextBox 6381">
          <a:extLst>
            <a:ext uri="{FF2B5EF4-FFF2-40B4-BE49-F238E27FC236}">
              <a16:creationId xmlns="" xmlns:a16="http://schemas.microsoft.com/office/drawing/2014/main" id="{00000000-0008-0000-0400-0000CF000000}"/>
            </a:ext>
          </a:extLst>
        </xdr:cNvPr>
        <xdr:cNvSpPr txBox="1"/>
      </xdr:nvSpPr>
      <xdr:spPr>
        <a:xfrm>
          <a:off x="1755962" y="69437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7778"/>
    <xdr:sp macro="" textlink="">
      <xdr:nvSpPr>
        <xdr:cNvPr id="6383" name="TextBox 6382">
          <a:extLst>
            <a:ext uri="{FF2B5EF4-FFF2-40B4-BE49-F238E27FC236}">
              <a16:creationId xmlns="" xmlns:a16="http://schemas.microsoft.com/office/drawing/2014/main" id="{00000000-0008-0000-0400-0000D0000000}"/>
            </a:ext>
          </a:extLst>
        </xdr:cNvPr>
        <xdr:cNvSpPr txBox="1"/>
      </xdr:nvSpPr>
      <xdr:spPr>
        <a:xfrm>
          <a:off x="1878666" y="69437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7778"/>
    <xdr:sp macro="" textlink="">
      <xdr:nvSpPr>
        <xdr:cNvPr id="6384" name="TextBox 6383">
          <a:extLst>
            <a:ext uri="{FF2B5EF4-FFF2-40B4-BE49-F238E27FC236}">
              <a16:creationId xmlns="" xmlns:a16="http://schemas.microsoft.com/office/drawing/2014/main" id="{00000000-0008-0000-0400-0000D1000000}"/>
            </a:ext>
          </a:extLst>
        </xdr:cNvPr>
        <xdr:cNvSpPr txBox="1"/>
      </xdr:nvSpPr>
      <xdr:spPr>
        <a:xfrm>
          <a:off x="1765487" y="69437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27778"/>
    <xdr:sp macro="" textlink="">
      <xdr:nvSpPr>
        <xdr:cNvPr id="6385" name="TextBox 6384">
          <a:extLst>
            <a:ext uri="{FF2B5EF4-FFF2-40B4-BE49-F238E27FC236}">
              <a16:creationId xmlns="" xmlns:a16="http://schemas.microsoft.com/office/drawing/2014/main" id="{00000000-0008-0000-0400-0000D2000000}"/>
            </a:ext>
          </a:extLst>
        </xdr:cNvPr>
        <xdr:cNvSpPr txBox="1"/>
      </xdr:nvSpPr>
      <xdr:spPr>
        <a:xfrm>
          <a:off x="1888191" y="69437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36214"/>
    <xdr:sp macro="" textlink="">
      <xdr:nvSpPr>
        <xdr:cNvPr id="6386" name="TextBox 6385">
          <a:extLst>
            <a:ext uri="{FF2B5EF4-FFF2-40B4-BE49-F238E27FC236}">
              <a16:creationId xmlns="" xmlns:a16="http://schemas.microsoft.com/office/drawing/2014/main" id="{00000000-0008-0000-0400-0000D3000000}"/>
            </a:ext>
          </a:extLst>
        </xdr:cNvPr>
        <xdr:cNvSpPr txBox="1"/>
      </xdr:nvSpPr>
      <xdr:spPr>
        <a:xfrm>
          <a:off x="1794062" y="6943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6214"/>
    <xdr:sp macro="" textlink="">
      <xdr:nvSpPr>
        <xdr:cNvPr id="6387" name="TextBox 6386">
          <a:extLst>
            <a:ext uri="{FF2B5EF4-FFF2-40B4-BE49-F238E27FC236}">
              <a16:creationId xmlns="" xmlns:a16="http://schemas.microsoft.com/office/drawing/2014/main" id="{00000000-0008-0000-0400-0000D4000000}"/>
            </a:ext>
          </a:extLst>
        </xdr:cNvPr>
        <xdr:cNvSpPr txBox="1"/>
      </xdr:nvSpPr>
      <xdr:spPr>
        <a:xfrm>
          <a:off x="1878666" y="69437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6214"/>
    <xdr:sp macro="" textlink="">
      <xdr:nvSpPr>
        <xdr:cNvPr id="6388" name="TextBox 6387">
          <a:extLst>
            <a:ext uri="{FF2B5EF4-FFF2-40B4-BE49-F238E27FC236}">
              <a16:creationId xmlns="" xmlns:a16="http://schemas.microsoft.com/office/drawing/2014/main" id="{00000000-0008-0000-0400-0000D5000000}"/>
            </a:ext>
          </a:extLst>
        </xdr:cNvPr>
        <xdr:cNvSpPr txBox="1"/>
      </xdr:nvSpPr>
      <xdr:spPr>
        <a:xfrm>
          <a:off x="1765487" y="6943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6214"/>
    <xdr:sp macro="" textlink="">
      <xdr:nvSpPr>
        <xdr:cNvPr id="6389" name="TextBox 6388">
          <a:extLst>
            <a:ext uri="{FF2B5EF4-FFF2-40B4-BE49-F238E27FC236}">
              <a16:creationId xmlns="" xmlns:a16="http://schemas.microsoft.com/office/drawing/2014/main" id="{00000000-0008-0000-0400-0000D6000000}"/>
            </a:ext>
          </a:extLst>
        </xdr:cNvPr>
        <xdr:cNvSpPr txBox="1"/>
      </xdr:nvSpPr>
      <xdr:spPr>
        <a:xfrm>
          <a:off x="1878666" y="69437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36214"/>
    <xdr:sp macro="" textlink="">
      <xdr:nvSpPr>
        <xdr:cNvPr id="6390" name="TextBox 6389">
          <a:extLst>
            <a:ext uri="{FF2B5EF4-FFF2-40B4-BE49-F238E27FC236}">
              <a16:creationId xmlns="" xmlns:a16="http://schemas.microsoft.com/office/drawing/2014/main" id="{00000000-0008-0000-0400-0000D7000000}"/>
            </a:ext>
          </a:extLst>
        </xdr:cNvPr>
        <xdr:cNvSpPr txBox="1"/>
      </xdr:nvSpPr>
      <xdr:spPr>
        <a:xfrm>
          <a:off x="1755962" y="69437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6214"/>
    <xdr:sp macro="" textlink="">
      <xdr:nvSpPr>
        <xdr:cNvPr id="6391" name="TextBox 6390">
          <a:extLst>
            <a:ext uri="{FF2B5EF4-FFF2-40B4-BE49-F238E27FC236}">
              <a16:creationId xmlns="" xmlns:a16="http://schemas.microsoft.com/office/drawing/2014/main" id="{00000000-0008-0000-0400-0000D8000000}"/>
            </a:ext>
          </a:extLst>
        </xdr:cNvPr>
        <xdr:cNvSpPr txBox="1"/>
      </xdr:nvSpPr>
      <xdr:spPr>
        <a:xfrm>
          <a:off x="1878666" y="69437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6214"/>
    <xdr:sp macro="" textlink="">
      <xdr:nvSpPr>
        <xdr:cNvPr id="6392" name="TextBox 6391">
          <a:extLst>
            <a:ext uri="{FF2B5EF4-FFF2-40B4-BE49-F238E27FC236}">
              <a16:creationId xmlns="" xmlns:a16="http://schemas.microsoft.com/office/drawing/2014/main" id="{00000000-0008-0000-0400-0000D9000000}"/>
            </a:ext>
          </a:extLst>
        </xdr:cNvPr>
        <xdr:cNvSpPr txBox="1"/>
      </xdr:nvSpPr>
      <xdr:spPr>
        <a:xfrm>
          <a:off x="1765487" y="6943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36214"/>
    <xdr:sp macro="" textlink="">
      <xdr:nvSpPr>
        <xdr:cNvPr id="6393" name="TextBox 6392">
          <a:extLst>
            <a:ext uri="{FF2B5EF4-FFF2-40B4-BE49-F238E27FC236}">
              <a16:creationId xmlns="" xmlns:a16="http://schemas.microsoft.com/office/drawing/2014/main" id="{00000000-0008-0000-0400-0000DA000000}"/>
            </a:ext>
          </a:extLst>
        </xdr:cNvPr>
        <xdr:cNvSpPr txBox="1"/>
      </xdr:nvSpPr>
      <xdr:spPr>
        <a:xfrm>
          <a:off x="1888191" y="6943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37269"/>
    <xdr:sp macro="" textlink="">
      <xdr:nvSpPr>
        <xdr:cNvPr id="6394" name="TextBox 6393">
          <a:extLst>
            <a:ext uri="{FF2B5EF4-FFF2-40B4-BE49-F238E27FC236}">
              <a16:creationId xmlns="" xmlns:a16="http://schemas.microsoft.com/office/drawing/2014/main" id="{00000000-0008-0000-0400-0000DB000000}"/>
            </a:ext>
          </a:extLst>
        </xdr:cNvPr>
        <xdr:cNvSpPr txBox="1"/>
      </xdr:nvSpPr>
      <xdr:spPr>
        <a:xfrm>
          <a:off x="1794062" y="69437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7269"/>
    <xdr:sp macro="" textlink="">
      <xdr:nvSpPr>
        <xdr:cNvPr id="6395" name="TextBox 6394">
          <a:extLst>
            <a:ext uri="{FF2B5EF4-FFF2-40B4-BE49-F238E27FC236}">
              <a16:creationId xmlns="" xmlns:a16="http://schemas.microsoft.com/office/drawing/2014/main" id="{00000000-0008-0000-0400-0000DC000000}"/>
            </a:ext>
          </a:extLst>
        </xdr:cNvPr>
        <xdr:cNvSpPr txBox="1"/>
      </xdr:nvSpPr>
      <xdr:spPr>
        <a:xfrm>
          <a:off x="1878666" y="69437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7269"/>
    <xdr:sp macro="" textlink="">
      <xdr:nvSpPr>
        <xdr:cNvPr id="6396" name="TextBox 6395">
          <a:extLst>
            <a:ext uri="{FF2B5EF4-FFF2-40B4-BE49-F238E27FC236}">
              <a16:creationId xmlns="" xmlns:a16="http://schemas.microsoft.com/office/drawing/2014/main" id="{00000000-0008-0000-0400-0000DD000000}"/>
            </a:ext>
          </a:extLst>
        </xdr:cNvPr>
        <xdr:cNvSpPr txBox="1"/>
      </xdr:nvSpPr>
      <xdr:spPr>
        <a:xfrm>
          <a:off x="1765487" y="69437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7269"/>
    <xdr:sp macro="" textlink="">
      <xdr:nvSpPr>
        <xdr:cNvPr id="6397" name="TextBox 6396">
          <a:extLst>
            <a:ext uri="{FF2B5EF4-FFF2-40B4-BE49-F238E27FC236}">
              <a16:creationId xmlns="" xmlns:a16="http://schemas.microsoft.com/office/drawing/2014/main" id="{00000000-0008-0000-0400-0000DE000000}"/>
            </a:ext>
          </a:extLst>
        </xdr:cNvPr>
        <xdr:cNvSpPr txBox="1"/>
      </xdr:nvSpPr>
      <xdr:spPr>
        <a:xfrm>
          <a:off x="1878666" y="69437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37269"/>
    <xdr:sp macro="" textlink="">
      <xdr:nvSpPr>
        <xdr:cNvPr id="6398" name="TextBox 6397">
          <a:extLst>
            <a:ext uri="{FF2B5EF4-FFF2-40B4-BE49-F238E27FC236}">
              <a16:creationId xmlns="" xmlns:a16="http://schemas.microsoft.com/office/drawing/2014/main" id="{00000000-0008-0000-0400-0000DF000000}"/>
            </a:ext>
          </a:extLst>
        </xdr:cNvPr>
        <xdr:cNvSpPr txBox="1"/>
      </xdr:nvSpPr>
      <xdr:spPr>
        <a:xfrm>
          <a:off x="1755962" y="69437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7269"/>
    <xdr:sp macro="" textlink="">
      <xdr:nvSpPr>
        <xdr:cNvPr id="6399" name="TextBox 6398">
          <a:extLst>
            <a:ext uri="{FF2B5EF4-FFF2-40B4-BE49-F238E27FC236}">
              <a16:creationId xmlns="" xmlns:a16="http://schemas.microsoft.com/office/drawing/2014/main" id="{00000000-0008-0000-0400-0000E0000000}"/>
            </a:ext>
          </a:extLst>
        </xdr:cNvPr>
        <xdr:cNvSpPr txBox="1"/>
      </xdr:nvSpPr>
      <xdr:spPr>
        <a:xfrm>
          <a:off x="1878666" y="69437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7269"/>
    <xdr:sp macro="" textlink="">
      <xdr:nvSpPr>
        <xdr:cNvPr id="6400" name="TextBox 6399">
          <a:extLst>
            <a:ext uri="{FF2B5EF4-FFF2-40B4-BE49-F238E27FC236}">
              <a16:creationId xmlns="" xmlns:a16="http://schemas.microsoft.com/office/drawing/2014/main" id="{00000000-0008-0000-0400-0000E1000000}"/>
            </a:ext>
          </a:extLst>
        </xdr:cNvPr>
        <xdr:cNvSpPr txBox="1"/>
      </xdr:nvSpPr>
      <xdr:spPr>
        <a:xfrm>
          <a:off x="1765487" y="69437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37269"/>
    <xdr:sp macro="" textlink="">
      <xdr:nvSpPr>
        <xdr:cNvPr id="6401" name="TextBox 6400">
          <a:extLst>
            <a:ext uri="{FF2B5EF4-FFF2-40B4-BE49-F238E27FC236}">
              <a16:creationId xmlns="" xmlns:a16="http://schemas.microsoft.com/office/drawing/2014/main" id="{00000000-0008-0000-0400-0000E2000000}"/>
            </a:ext>
          </a:extLst>
        </xdr:cNvPr>
        <xdr:cNvSpPr txBox="1"/>
      </xdr:nvSpPr>
      <xdr:spPr>
        <a:xfrm>
          <a:off x="1888191" y="69437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26765"/>
    <xdr:sp macro="" textlink="">
      <xdr:nvSpPr>
        <xdr:cNvPr id="6402" name="TextBox 6401">
          <a:extLst>
            <a:ext uri="{FF2B5EF4-FFF2-40B4-BE49-F238E27FC236}">
              <a16:creationId xmlns="" xmlns:a16="http://schemas.microsoft.com/office/drawing/2014/main" id="{00000000-0008-0000-0400-0000E3000000}"/>
            </a:ext>
          </a:extLst>
        </xdr:cNvPr>
        <xdr:cNvSpPr txBox="1"/>
      </xdr:nvSpPr>
      <xdr:spPr>
        <a:xfrm>
          <a:off x="1794062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6403" name="TextBox 6402">
          <a:extLst>
            <a:ext uri="{FF2B5EF4-FFF2-40B4-BE49-F238E27FC236}">
              <a16:creationId xmlns="" xmlns:a16="http://schemas.microsoft.com/office/drawing/2014/main" id="{00000000-0008-0000-0400-0000E4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6765"/>
    <xdr:sp macro="" textlink="">
      <xdr:nvSpPr>
        <xdr:cNvPr id="6404" name="TextBox 6403">
          <a:extLst>
            <a:ext uri="{FF2B5EF4-FFF2-40B4-BE49-F238E27FC236}">
              <a16:creationId xmlns="" xmlns:a16="http://schemas.microsoft.com/office/drawing/2014/main" id="{00000000-0008-0000-0400-0000E5000000}"/>
            </a:ext>
          </a:extLst>
        </xdr:cNvPr>
        <xdr:cNvSpPr txBox="1"/>
      </xdr:nvSpPr>
      <xdr:spPr>
        <a:xfrm>
          <a:off x="1765487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6405" name="TextBox 6404">
          <a:extLst>
            <a:ext uri="{FF2B5EF4-FFF2-40B4-BE49-F238E27FC236}">
              <a16:creationId xmlns="" xmlns:a16="http://schemas.microsoft.com/office/drawing/2014/main" id="{00000000-0008-0000-0400-0000E6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26765"/>
    <xdr:sp macro="" textlink="">
      <xdr:nvSpPr>
        <xdr:cNvPr id="6406" name="TextBox 6405">
          <a:extLst>
            <a:ext uri="{FF2B5EF4-FFF2-40B4-BE49-F238E27FC236}">
              <a16:creationId xmlns="" xmlns:a16="http://schemas.microsoft.com/office/drawing/2014/main" id="{00000000-0008-0000-0400-0000E7000000}"/>
            </a:ext>
          </a:extLst>
        </xdr:cNvPr>
        <xdr:cNvSpPr txBox="1"/>
      </xdr:nvSpPr>
      <xdr:spPr>
        <a:xfrm>
          <a:off x="1755962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6407" name="TextBox 6406">
          <a:extLst>
            <a:ext uri="{FF2B5EF4-FFF2-40B4-BE49-F238E27FC236}">
              <a16:creationId xmlns="" xmlns:a16="http://schemas.microsoft.com/office/drawing/2014/main" id="{00000000-0008-0000-0400-0000E8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6765"/>
    <xdr:sp macro="" textlink="">
      <xdr:nvSpPr>
        <xdr:cNvPr id="6408" name="TextBox 6407">
          <a:extLst>
            <a:ext uri="{FF2B5EF4-FFF2-40B4-BE49-F238E27FC236}">
              <a16:creationId xmlns="" xmlns:a16="http://schemas.microsoft.com/office/drawing/2014/main" id="{00000000-0008-0000-0400-0000E9000000}"/>
            </a:ext>
          </a:extLst>
        </xdr:cNvPr>
        <xdr:cNvSpPr txBox="1"/>
      </xdr:nvSpPr>
      <xdr:spPr>
        <a:xfrm>
          <a:off x="1765487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26765"/>
    <xdr:sp macro="" textlink="">
      <xdr:nvSpPr>
        <xdr:cNvPr id="6409" name="TextBox 6408">
          <a:extLst>
            <a:ext uri="{FF2B5EF4-FFF2-40B4-BE49-F238E27FC236}">
              <a16:creationId xmlns="" xmlns:a16="http://schemas.microsoft.com/office/drawing/2014/main" id="{00000000-0008-0000-0400-0000EA000000}"/>
            </a:ext>
          </a:extLst>
        </xdr:cNvPr>
        <xdr:cNvSpPr txBox="1"/>
      </xdr:nvSpPr>
      <xdr:spPr>
        <a:xfrm>
          <a:off x="1888191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26765"/>
    <xdr:sp macro="" textlink="">
      <xdr:nvSpPr>
        <xdr:cNvPr id="6410" name="TextBox 6409">
          <a:extLst>
            <a:ext uri="{FF2B5EF4-FFF2-40B4-BE49-F238E27FC236}">
              <a16:creationId xmlns="" xmlns:a16="http://schemas.microsoft.com/office/drawing/2014/main" id="{00000000-0008-0000-0400-0000EB000000}"/>
            </a:ext>
          </a:extLst>
        </xdr:cNvPr>
        <xdr:cNvSpPr txBox="1"/>
      </xdr:nvSpPr>
      <xdr:spPr>
        <a:xfrm>
          <a:off x="1794062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6411" name="TextBox 6410">
          <a:extLst>
            <a:ext uri="{FF2B5EF4-FFF2-40B4-BE49-F238E27FC236}">
              <a16:creationId xmlns="" xmlns:a16="http://schemas.microsoft.com/office/drawing/2014/main" id="{00000000-0008-0000-0400-0000EC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6765"/>
    <xdr:sp macro="" textlink="">
      <xdr:nvSpPr>
        <xdr:cNvPr id="6412" name="TextBox 6411">
          <a:extLst>
            <a:ext uri="{FF2B5EF4-FFF2-40B4-BE49-F238E27FC236}">
              <a16:creationId xmlns="" xmlns:a16="http://schemas.microsoft.com/office/drawing/2014/main" id="{00000000-0008-0000-0400-0000ED000000}"/>
            </a:ext>
          </a:extLst>
        </xdr:cNvPr>
        <xdr:cNvSpPr txBox="1"/>
      </xdr:nvSpPr>
      <xdr:spPr>
        <a:xfrm>
          <a:off x="1765487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6413" name="TextBox 6412">
          <a:extLst>
            <a:ext uri="{FF2B5EF4-FFF2-40B4-BE49-F238E27FC236}">
              <a16:creationId xmlns="" xmlns:a16="http://schemas.microsoft.com/office/drawing/2014/main" id="{00000000-0008-0000-0400-0000EE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26765"/>
    <xdr:sp macro="" textlink="">
      <xdr:nvSpPr>
        <xdr:cNvPr id="6414" name="TextBox 6413">
          <a:extLst>
            <a:ext uri="{FF2B5EF4-FFF2-40B4-BE49-F238E27FC236}">
              <a16:creationId xmlns="" xmlns:a16="http://schemas.microsoft.com/office/drawing/2014/main" id="{00000000-0008-0000-0400-0000EF000000}"/>
            </a:ext>
          </a:extLst>
        </xdr:cNvPr>
        <xdr:cNvSpPr txBox="1"/>
      </xdr:nvSpPr>
      <xdr:spPr>
        <a:xfrm>
          <a:off x="1755962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6415" name="TextBox 6414">
          <a:extLst>
            <a:ext uri="{FF2B5EF4-FFF2-40B4-BE49-F238E27FC236}">
              <a16:creationId xmlns="" xmlns:a16="http://schemas.microsoft.com/office/drawing/2014/main" id="{00000000-0008-0000-0400-0000F0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6765"/>
    <xdr:sp macro="" textlink="">
      <xdr:nvSpPr>
        <xdr:cNvPr id="6416" name="TextBox 6415">
          <a:extLst>
            <a:ext uri="{FF2B5EF4-FFF2-40B4-BE49-F238E27FC236}">
              <a16:creationId xmlns="" xmlns:a16="http://schemas.microsoft.com/office/drawing/2014/main" id="{00000000-0008-0000-0400-0000F1000000}"/>
            </a:ext>
          </a:extLst>
        </xdr:cNvPr>
        <xdr:cNvSpPr txBox="1"/>
      </xdr:nvSpPr>
      <xdr:spPr>
        <a:xfrm>
          <a:off x="1765487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26765"/>
    <xdr:sp macro="" textlink="">
      <xdr:nvSpPr>
        <xdr:cNvPr id="6417" name="TextBox 6416">
          <a:extLst>
            <a:ext uri="{FF2B5EF4-FFF2-40B4-BE49-F238E27FC236}">
              <a16:creationId xmlns="" xmlns:a16="http://schemas.microsoft.com/office/drawing/2014/main" id="{00000000-0008-0000-0400-0000F2000000}"/>
            </a:ext>
          </a:extLst>
        </xdr:cNvPr>
        <xdr:cNvSpPr txBox="1"/>
      </xdr:nvSpPr>
      <xdr:spPr>
        <a:xfrm>
          <a:off x="1888191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418" name="TextBox 6417">
          <a:extLst>
            <a:ext uri="{FF2B5EF4-FFF2-40B4-BE49-F238E27FC236}">
              <a16:creationId xmlns="" xmlns:a16="http://schemas.microsoft.com/office/drawing/2014/main" id="{00000000-0008-0000-0400-0000F300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19" name="TextBox 6418">
          <a:extLst>
            <a:ext uri="{FF2B5EF4-FFF2-40B4-BE49-F238E27FC236}">
              <a16:creationId xmlns="" xmlns:a16="http://schemas.microsoft.com/office/drawing/2014/main" id="{00000000-0008-0000-0400-0000F400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420" name="TextBox 6419">
          <a:extLst>
            <a:ext uri="{FF2B5EF4-FFF2-40B4-BE49-F238E27FC236}">
              <a16:creationId xmlns="" xmlns:a16="http://schemas.microsoft.com/office/drawing/2014/main" id="{00000000-0008-0000-0400-0000F500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21" name="TextBox 6420">
          <a:extLst>
            <a:ext uri="{FF2B5EF4-FFF2-40B4-BE49-F238E27FC236}">
              <a16:creationId xmlns="" xmlns:a16="http://schemas.microsoft.com/office/drawing/2014/main" id="{00000000-0008-0000-0400-0000F600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422" name="TextBox 6421">
          <a:extLst>
            <a:ext uri="{FF2B5EF4-FFF2-40B4-BE49-F238E27FC236}">
              <a16:creationId xmlns="" xmlns:a16="http://schemas.microsoft.com/office/drawing/2014/main" id="{00000000-0008-0000-0400-0000F700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23" name="TextBox 6422">
          <a:extLst>
            <a:ext uri="{FF2B5EF4-FFF2-40B4-BE49-F238E27FC236}">
              <a16:creationId xmlns="" xmlns:a16="http://schemas.microsoft.com/office/drawing/2014/main" id="{00000000-0008-0000-0400-0000F800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424" name="TextBox 6423">
          <a:extLst>
            <a:ext uri="{FF2B5EF4-FFF2-40B4-BE49-F238E27FC236}">
              <a16:creationId xmlns="" xmlns:a16="http://schemas.microsoft.com/office/drawing/2014/main" id="{00000000-0008-0000-0400-0000F9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425" name="TextBox 6424">
          <a:extLst>
            <a:ext uri="{FF2B5EF4-FFF2-40B4-BE49-F238E27FC236}">
              <a16:creationId xmlns="" xmlns:a16="http://schemas.microsoft.com/office/drawing/2014/main" id="{00000000-0008-0000-0400-0000FA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426" name="TextBox 6425">
          <a:extLst>
            <a:ext uri="{FF2B5EF4-FFF2-40B4-BE49-F238E27FC236}">
              <a16:creationId xmlns="" xmlns:a16="http://schemas.microsoft.com/office/drawing/2014/main" id="{00000000-0008-0000-0400-0000FB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427" name="TextBox 6426">
          <a:extLst>
            <a:ext uri="{FF2B5EF4-FFF2-40B4-BE49-F238E27FC236}">
              <a16:creationId xmlns="" xmlns:a16="http://schemas.microsoft.com/office/drawing/2014/main" id="{00000000-0008-0000-0400-0000FC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428" name="TextBox 6427">
          <a:extLst>
            <a:ext uri="{FF2B5EF4-FFF2-40B4-BE49-F238E27FC236}">
              <a16:creationId xmlns="" xmlns:a16="http://schemas.microsoft.com/office/drawing/2014/main" id="{00000000-0008-0000-0400-0000FD00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29" name="TextBox 6428">
          <a:extLst>
            <a:ext uri="{FF2B5EF4-FFF2-40B4-BE49-F238E27FC236}">
              <a16:creationId xmlns="" xmlns:a16="http://schemas.microsoft.com/office/drawing/2014/main" id="{00000000-0008-0000-0400-0000FE00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430" name="TextBox 6429">
          <a:extLst>
            <a:ext uri="{FF2B5EF4-FFF2-40B4-BE49-F238E27FC236}">
              <a16:creationId xmlns="" xmlns:a16="http://schemas.microsoft.com/office/drawing/2014/main" id="{00000000-0008-0000-0400-0000FF00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31" name="TextBox 6430">
          <a:extLst>
            <a:ext uri="{FF2B5EF4-FFF2-40B4-BE49-F238E27FC236}">
              <a16:creationId xmlns="" xmlns:a16="http://schemas.microsoft.com/office/drawing/2014/main" id="{00000000-0008-0000-0400-000000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432" name="TextBox 6431">
          <a:extLst>
            <a:ext uri="{FF2B5EF4-FFF2-40B4-BE49-F238E27FC236}">
              <a16:creationId xmlns="" xmlns:a16="http://schemas.microsoft.com/office/drawing/2014/main" id="{00000000-0008-0000-0400-000001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33" name="TextBox 6432">
          <a:extLst>
            <a:ext uri="{FF2B5EF4-FFF2-40B4-BE49-F238E27FC236}">
              <a16:creationId xmlns="" xmlns:a16="http://schemas.microsoft.com/office/drawing/2014/main" id="{00000000-0008-0000-0400-000002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434" name="TextBox 6433">
          <a:extLst>
            <a:ext uri="{FF2B5EF4-FFF2-40B4-BE49-F238E27FC236}">
              <a16:creationId xmlns="" xmlns:a16="http://schemas.microsoft.com/office/drawing/2014/main" id="{00000000-0008-0000-0400-000003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435" name="TextBox 6434">
          <a:extLst>
            <a:ext uri="{FF2B5EF4-FFF2-40B4-BE49-F238E27FC236}">
              <a16:creationId xmlns="" xmlns:a16="http://schemas.microsoft.com/office/drawing/2014/main" id="{00000000-0008-0000-0400-000004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436" name="TextBox 6435">
          <a:extLst>
            <a:ext uri="{FF2B5EF4-FFF2-40B4-BE49-F238E27FC236}">
              <a16:creationId xmlns="" xmlns:a16="http://schemas.microsoft.com/office/drawing/2014/main" id="{00000000-0008-0000-0400-000005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37" name="TextBox 6436">
          <a:extLst>
            <a:ext uri="{FF2B5EF4-FFF2-40B4-BE49-F238E27FC236}">
              <a16:creationId xmlns="" xmlns:a16="http://schemas.microsoft.com/office/drawing/2014/main" id="{00000000-0008-0000-0400-000006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438" name="TextBox 6437">
          <a:extLst>
            <a:ext uri="{FF2B5EF4-FFF2-40B4-BE49-F238E27FC236}">
              <a16:creationId xmlns="" xmlns:a16="http://schemas.microsoft.com/office/drawing/2014/main" id="{00000000-0008-0000-0400-000007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39" name="TextBox 6438">
          <a:extLst>
            <a:ext uri="{FF2B5EF4-FFF2-40B4-BE49-F238E27FC236}">
              <a16:creationId xmlns="" xmlns:a16="http://schemas.microsoft.com/office/drawing/2014/main" id="{00000000-0008-0000-0400-000008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440" name="TextBox 6439">
          <a:extLst>
            <a:ext uri="{FF2B5EF4-FFF2-40B4-BE49-F238E27FC236}">
              <a16:creationId xmlns="" xmlns:a16="http://schemas.microsoft.com/office/drawing/2014/main" id="{00000000-0008-0000-0400-000009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41" name="TextBox 6440">
          <a:extLst>
            <a:ext uri="{FF2B5EF4-FFF2-40B4-BE49-F238E27FC236}">
              <a16:creationId xmlns="" xmlns:a16="http://schemas.microsoft.com/office/drawing/2014/main" id="{00000000-0008-0000-0400-00000A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442" name="TextBox 6441">
          <a:extLst>
            <a:ext uri="{FF2B5EF4-FFF2-40B4-BE49-F238E27FC236}">
              <a16:creationId xmlns="" xmlns:a16="http://schemas.microsoft.com/office/drawing/2014/main" id="{00000000-0008-0000-0400-00000B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443" name="TextBox 6442">
          <a:extLst>
            <a:ext uri="{FF2B5EF4-FFF2-40B4-BE49-F238E27FC236}">
              <a16:creationId xmlns="" xmlns:a16="http://schemas.microsoft.com/office/drawing/2014/main" id="{00000000-0008-0000-0400-00000C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444" name="TextBox 6443">
          <a:extLst>
            <a:ext uri="{FF2B5EF4-FFF2-40B4-BE49-F238E27FC236}">
              <a16:creationId xmlns="" xmlns:a16="http://schemas.microsoft.com/office/drawing/2014/main" id="{00000000-0008-0000-0400-00000D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45" name="TextBox 6444">
          <a:extLst>
            <a:ext uri="{FF2B5EF4-FFF2-40B4-BE49-F238E27FC236}">
              <a16:creationId xmlns="" xmlns:a16="http://schemas.microsoft.com/office/drawing/2014/main" id="{00000000-0008-0000-0400-00000E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446" name="TextBox 6445">
          <a:extLst>
            <a:ext uri="{FF2B5EF4-FFF2-40B4-BE49-F238E27FC236}">
              <a16:creationId xmlns="" xmlns:a16="http://schemas.microsoft.com/office/drawing/2014/main" id="{00000000-0008-0000-0400-00000F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47" name="TextBox 6446">
          <a:extLst>
            <a:ext uri="{FF2B5EF4-FFF2-40B4-BE49-F238E27FC236}">
              <a16:creationId xmlns="" xmlns:a16="http://schemas.microsoft.com/office/drawing/2014/main" id="{00000000-0008-0000-0400-000010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448" name="TextBox 6447">
          <a:extLst>
            <a:ext uri="{FF2B5EF4-FFF2-40B4-BE49-F238E27FC236}">
              <a16:creationId xmlns="" xmlns:a16="http://schemas.microsoft.com/office/drawing/2014/main" id="{00000000-0008-0000-0400-000011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49" name="TextBox 6448">
          <a:extLst>
            <a:ext uri="{FF2B5EF4-FFF2-40B4-BE49-F238E27FC236}">
              <a16:creationId xmlns="" xmlns:a16="http://schemas.microsoft.com/office/drawing/2014/main" id="{00000000-0008-0000-0400-000012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450" name="TextBox 6449">
          <a:extLst>
            <a:ext uri="{FF2B5EF4-FFF2-40B4-BE49-F238E27FC236}">
              <a16:creationId xmlns="" xmlns:a16="http://schemas.microsoft.com/office/drawing/2014/main" id="{00000000-0008-0000-0400-000013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451" name="TextBox 6450">
          <a:extLst>
            <a:ext uri="{FF2B5EF4-FFF2-40B4-BE49-F238E27FC236}">
              <a16:creationId xmlns="" xmlns:a16="http://schemas.microsoft.com/office/drawing/2014/main" id="{00000000-0008-0000-0400-000014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452" name="TextBox 6451">
          <a:extLst>
            <a:ext uri="{FF2B5EF4-FFF2-40B4-BE49-F238E27FC236}">
              <a16:creationId xmlns="" xmlns:a16="http://schemas.microsoft.com/office/drawing/2014/main" id="{00000000-0008-0000-0400-000015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453" name="TextBox 6452">
          <a:extLst>
            <a:ext uri="{FF2B5EF4-FFF2-40B4-BE49-F238E27FC236}">
              <a16:creationId xmlns="" xmlns:a16="http://schemas.microsoft.com/office/drawing/2014/main" id="{00000000-0008-0000-0400-000016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454" name="TextBox 6453">
          <a:extLst>
            <a:ext uri="{FF2B5EF4-FFF2-40B4-BE49-F238E27FC236}">
              <a16:creationId xmlns="" xmlns:a16="http://schemas.microsoft.com/office/drawing/2014/main" id="{00000000-0008-0000-0400-000017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455" name="TextBox 6454">
          <a:extLst>
            <a:ext uri="{FF2B5EF4-FFF2-40B4-BE49-F238E27FC236}">
              <a16:creationId xmlns="" xmlns:a16="http://schemas.microsoft.com/office/drawing/2014/main" id="{00000000-0008-0000-0400-000018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6456" name="TextBox 6455">
          <a:extLst>
            <a:ext uri="{FF2B5EF4-FFF2-40B4-BE49-F238E27FC236}">
              <a16:creationId xmlns="" xmlns:a16="http://schemas.microsoft.com/office/drawing/2014/main" id="{00000000-0008-0000-0400-00001901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457" name="TextBox 6456">
          <a:extLst>
            <a:ext uri="{FF2B5EF4-FFF2-40B4-BE49-F238E27FC236}">
              <a16:creationId xmlns="" xmlns:a16="http://schemas.microsoft.com/office/drawing/2014/main" id="{00000000-0008-0000-0400-00001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58" name="TextBox 6457">
          <a:extLst>
            <a:ext uri="{FF2B5EF4-FFF2-40B4-BE49-F238E27FC236}">
              <a16:creationId xmlns="" xmlns:a16="http://schemas.microsoft.com/office/drawing/2014/main" id="{00000000-0008-0000-0400-00001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459" name="TextBox 6458">
          <a:extLst>
            <a:ext uri="{FF2B5EF4-FFF2-40B4-BE49-F238E27FC236}">
              <a16:creationId xmlns="" xmlns:a16="http://schemas.microsoft.com/office/drawing/2014/main" id="{00000000-0008-0000-0400-00001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60" name="TextBox 6459">
          <a:extLst>
            <a:ext uri="{FF2B5EF4-FFF2-40B4-BE49-F238E27FC236}">
              <a16:creationId xmlns="" xmlns:a16="http://schemas.microsoft.com/office/drawing/2014/main" id="{00000000-0008-0000-0400-00001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461" name="TextBox 6460">
          <a:extLst>
            <a:ext uri="{FF2B5EF4-FFF2-40B4-BE49-F238E27FC236}">
              <a16:creationId xmlns="" xmlns:a16="http://schemas.microsoft.com/office/drawing/2014/main" id="{00000000-0008-0000-0400-00001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62" name="TextBox 6461">
          <a:extLst>
            <a:ext uri="{FF2B5EF4-FFF2-40B4-BE49-F238E27FC236}">
              <a16:creationId xmlns="" xmlns:a16="http://schemas.microsoft.com/office/drawing/2014/main" id="{00000000-0008-0000-0400-00001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463" name="TextBox 6462">
          <a:extLst>
            <a:ext uri="{FF2B5EF4-FFF2-40B4-BE49-F238E27FC236}">
              <a16:creationId xmlns="" xmlns:a16="http://schemas.microsoft.com/office/drawing/2014/main" id="{00000000-0008-0000-0400-00002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464" name="TextBox 6463">
          <a:extLst>
            <a:ext uri="{FF2B5EF4-FFF2-40B4-BE49-F238E27FC236}">
              <a16:creationId xmlns="" xmlns:a16="http://schemas.microsoft.com/office/drawing/2014/main" id="{00000000-0008-0000-0400-00002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465" name="TextBox 6464">
          <a:extLst>
            <a:ext uri="{FF2B5EF4-FFF2-40B4-BE49-F238E27FC236}">
              <a16:creationId xmlns="" xmlns:a16="http://schemas.microsoft.com/office/drawing/2014/main" id="{00000000-0008-0000-0400-00002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66" name="TextBox 6465">
          <a:extLst>
            <a:ext uri="{FF2B5EF4-FFF2-40B4-BE49-F238E27FC236}">
              <a16:creationId xmlns="" xmlns:a16="http://schemas.microsoft.com/office/drawing/2014/main" id="{00000000-0008-0000-0400-00002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467" name="TextBox 6466">
          <a:extLst>
            <a:ext uri="{FF2B5EF4-FFF2-40B4-BE49-F238E27FC236}">
              <a16:creationId xmlns="" xmlns:a16="http://schemas.microsoft.com/office/drawing/2014/main" id="{00000000-0008-0000-0400-00002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68" name="TextBox 6467">
          <a:extLst>
            <a:ext uri="{FF2B5EF4-FFF2-40B4-BE49-F238E27FC236}">
              <a16:creationId xmlns="" xmlns:a16="http://schemas.microsoft.com/office/drawing/2014/main" id="{00000000-0008-0000-0400-00002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469" name="TextBox 6468">
          <a:extLst>
            <a:ext uri="{FF2B5EF4-FFF2-40B4-BE49-F238E27FC236}">
              <a16:creationId xmlns="" xmlns:a16="http://schemas.microsoft.com/office/drawing/2014/main" id="{00000000-0008-0000-0400-00002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70" name="TextBox 6469">
          <a:extLst>
            <a:ext uri="{FF2B5EF4-FFF2-40B4-BE49-F238E27FC236}">
              <a16:creationId xmlns="" xmlns:a16="http://schemas.microsoft.com/office/drawing/2014/main" id="{00000000-0008-0000-0400-00002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471" name="TextBox 6470">
          <a:extLst>
            <a:ext uri="{FF2B5EF4-FFF2-40B4-BE49-F238E27FC236}">
              <a16:creationId xmlns="" xmlns:a16="http://schemas.microsoft.com/office/drawing/2014/main" id="{00000000-0008-0000-0400-00002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472" name="TextBox 6471">
          <a:extLst>
            <a:ext uri="{FF2B5EF4-FFF2-40B4-BE49-F238E27FC236}">
              <a16:creationId xmlns="" xmlns:a16="http://schemas.microsoft.com/office/drawing/2014/main" id="{00000000-0008-0000-0400-00002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473" name="TextBox 6472">
          <a:extLst>
            <a:ext uri="{FF2B5EF4-FFF2-40B4-BE49-F238E27FC236}">
              <a16:creationId xmlns="" xmlns:a16="http://schemas.microsoft.com/office/drawing/2014/main" id="{00000000-0008-0000-0400-00002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74" name="TextBox 6473">
          <a:extLst>
            <a:ext uri="{FF2B5EF4-FFF2-40B4-BE49-F238E27FC236}">
              <a16:creationId xmlns="" xmlns:a16="http://schemas.microsoft.com/office/drawing/2014/main" id="{00000000-0008-0000-0400-00002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475" name="TextBox 6474">
          <a:extLst>
            <a:ext uri="{FF2B5EF4-FFF2-40B4-BE49-F238E27FC236}">
              <a16:creationId xmlns="" xmlns:a16="http://schemas.microsoft.com/office/drawing/2014/main" id="{00000000-0008-0000-0400-00002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76" name="TextBox 6475">
          <a:extLst>
            <a:ext uri="{FF2B5EF4-FFF2-40B4-BE49-F238E27FC236}">
              <a16:creationId xmlns="" xmlns:a16="http://schemas.microsoft.com/office/drawing/2014/main" id="{00000000-0008-0000-0400-00002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477" name="TextBox 6476">
          <a:extLst>
            <a:ext uri="{FF2B5EF4-FFF2-40B4-BE49-F238E27FC236}">
              <a16:creationId xmlns="" xmlns:a16="http://schemas.microsoft.com/office/drawing/2014/main" id="{00000000-0008-0000-0400-00002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78" name="TextBox 6477">
          <a:extLst>
            <a:ext uri="{FF2B5EF4-FFF2-40B4-BE49-F238E27FC236}">
              <a16:creationId xmlns="" xmlns:a16="http://schemas.microsoft.com/office/drawing/2014/main" id="{00000000-0008-0000-0400-00002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479" name="TextBox 6478">
          <a:extLst>
            <a:ext uri="{FF2B5EF4-FFF2-40B4-BE49-F238E27FC236}">
              <a16:creationId xmlns="" xmlns:a16="http://schemas.microsoft.com/office/drawing/2014/main" id="{00000000-0008-0000-0400-00003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480" name="TextBox 6479">
          <a:extLst>
            <a:ext uri="{FF2B5EF4-FFF2-40B4-BE49-F238E27FC236}">
              <a16:creationId xmlns="" xmlns:a16="http://schemas.microsoft.com/office/drawing/2014/main" id="{00000000-0008-0000-0400-00003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481" name="TextBox 6480">
          <a:extLst>
            <a:ext uri="{FF2B5EF4-FFF2-40B4-BE49-F238E27FC236}">
              <a16:creationId xmlns="" xmlns:a16="http://schemas.microsoft.com/office/drawing/2014/main" id="{00000000-0008-0000-0400-00003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82" name="TextBox 6481">
          <a:extLst>
            <a:ext uri="{FF2B5EF4-FFF2-40B4-BE49-F238E27FC236}">
              <a16:creationId xmlns="" xmlns:a16="http://schemas.microsoft.com/office/drawing/2014/main" id="{00000000-0008-0000-0400-00003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483" name="TextBox 6482">
          <a:extLst>
            <a:ext uri="{FF2B5EF4-FFF2-40B4-BE49-F238E27FC236}">
              <a16:creationId xmlns="" xmlns:a16="http://schemas.microsoft.com/office/drawing/2014/main" id="{00000000-0008-0000-0400-00003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84" name="TextBox 6483">
          <a:extLst>
            <a:ext uri="{FF2B5EF4-FFF2-40B4-BE49-F238E27FC236}">
              <a16:creationId xmlns="" xmlns:a16="http://schemas.microsoft.com/office/drawing/2014/main" id="{00000000-0008-0000-0400-00003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485" name="TextBox 6484">
          <a:extLst>
            <a:ext uri="{FF2B5EF4-FFF2-40B4-BE49-F238E27FC236}">
              <a16:creationId xmlns="" xmlns:a16="http://schemas.microsoft.com/office/drawing/2014/main" id="{00000000-0008-0000-0400-00003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86" name="TextBox 6485">
          <a:extLst>
            <a:ext uri="{FF2B5EF4-FFF2-40B4-BE49-F238E27FC236}">
              <a16:creationId xmlns="" xmlns:a16="http://schemas.microsoft.com/office/drawing/2014/main" id="{00000000-0008-0000-0400-00003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487" name="TextBox 6486">
          <a:extLst>
            <a:ext uri="{FF2B5EF4-FFF2-40B4-BE49-F238E27FC236}">
              <a16:creationId xmlns="" xmlns:a16="http://schemas.microsoft.com/office/drawing/2014/main" id="{00000000-0008-0000-0400-00003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488" name="TextBox 6487">
          <a:extLst>
            <a:ext uri="{FF2B5EF4-FFF2-40B4-BE49-F238E27FC236}">
              <a16:creationId xmlns="" xmlns:a16="http://schemas.microsoft.com/office/drawing/2014/main" id="{00000000-0008-0000-0400-00003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489" name="TextBox 6488">
          <a:extLst>
            <a:ext uri="{FF2B5EF4-FFF2-40B4-BE49-F238E27FC236}">
              <a16:creationId xmlns="" xmlns:a16="http://schemas.microsoft.com/office/drawing/2014/main" id="{00000000-0008-0000-0400-00003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90" name="TextBox 6489">
          <a:extLst>
            <a:ext uri="{FF2B5EF4-FFF2-40B4-BE49-F238E27FC236}">
              <a16:creationId xmlns="" xmlns:a16="http://schemas.microsoft.com/office/drawing/2014/main" id="{00000000-0008-0000-0400-00003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491" name="TextBox 6490">
          <a:extLst>
            <a:ext uri="{FF2B5EF4-FFF2-40B4-BE49-F238E27FC236}">
              <a16:creationId xmlns="" xmlns:a16="http://schemas.microsoft.com/office/drawing/2014/main" id="{00000000-0008-0000-0400-00003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92" name="TextBox 6491">
          <a:extLst>
            <a:ext uri="{FF2B5EF4-FFF2-40B4-BE49-F238E27FC236}">
              <a16:creationId xmlns="" xmlns:a16="http://schemas.microsoft.com/office/drawing/2014/main" id="{00000000-0008-0000-0400-00003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493" name="TextBox 6492">
          <a:extLst>
            <a:ext uri="{FF2B5EF4-FFF2-40B4-BE49-F238E27FC236}">
              <a16:creationId xmlns="" xmlns:a16="http://schemas.microsoft.com/office/drawing/2014/main" id="{00000000-0008-0000-0400-00003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94" name="TextBox 6493">
          <a:extLst>
            <a:ext uri="{FF2B5EF4-FFF2-40B4-BE49-F238E27FC236}">
              <a16:creationId xmlns="" xmlns:a16="http://schemas.microsoft.com/office/drawing/2014/main" id="{00000000-0008-0000-0400-00003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495" name="TextBox 6494">
          <a:extLst>
            <a:ext uri="{FF2B5EF4-FFF2-40B4-BE49-F238E27FC236}">
              <a16:creationId xmlns="" xmlns:a16="http://schemas.microsoft.com/office/drawing/2014/main" id="{00000000-0008-0000-0400-00004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496" name="TextBox 6495">
          <a:extLst>
            <a:ext uri="{FF2B5EF4-FFF2-40B4-BE49-F238E27FC236}">
              <a16:creationId xmlns="" xmlns:a16="http://schemas.microsoft.com/office/drawing/2014/main" id="{00000000-0008-0000-0400-00004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497" name="TextBox 6496">
          <a:extLst>
            <a:ext uri="{FF2B5EF4-FFF2-40B4-BE49-F238E27FC236}">
              <a16:creationId xmlns="" xmlns:a16="http://schemas.microsoft.com/office/drawing/2014/main" id="{00000000-0008-0000-0400-00004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498" name="TextBox 6497">
          <a:extLst>
            <a:ext uri="{FF2B5EF4-FFF2-40B4-BE49-F238E27FC236}">
              <a16:creationId xmlns="" xmlns:a16="http://schemas.microsoft.com/office/drawing/2014/main" id="{00000000-0008-0000-0400-00004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499" name="TextBox 6498">
          <a:extLst>
            <a:ext uri="{FF2B5EF4-FFF2-40B4-BE49-F238E27FC236}">
              <a16:creationId xmlns="" xmlns:a16="http://schemas.microsoft.com/office/drawing/2014/main" id="{00000000-0008-0000-0400-00004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00" name="TextBox 6499">
          <a:extLst>
            <a:ext uri="{FF2B5EF4-FFF2-40B4-BE49-F238E27FC236}">
              <a16:creationId xmlns="" xmlns:a16="http://schemas.microsoft.com/office/drawing/2014/main" id="{00000000-0008-0000-0400-00004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501" name="TextBox 6500">
          <a:extLst>
            <a:ext uri="{FF2B5EF4-FFF2-40B4-BE49-F238E27FC236}">
              <a16:creationId xmlns="" xmlns:a16="http://schemas.microsoft.com/office/drawing/2014/main" id="{00000000-0008-0000-0400-00004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02" name="TextBox 6501">
          <a:extLst>
            <a:ext uri="{FF2B5EF4-FFF2-40B4-BE49-F238E27FC236}">
              <a16:creationId xmlns="" xmlns:a16="http://schemas.microsoft.com/office/drawing/2014/main" id="{00000000-0008-0000-0400-00004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503" name="TextBox 6502">
          <a:extLst>
            <a:ext uri="{FF2B5EF4-FFF2-40B4-BE49-F238E27FC236}">
              <a16:creationId xmlns="" xmlns:a16="http://schemas.microsoft.com/office/drawing/2014/main" id="{00000000-0008-0000-0400-00004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504" name="TextBox 6503">
          <a:extLst>
            <a:ext uri="{FF2B5EF4-FFF2-40B4-BE49-F238E27FC236}">
              <a16:creationId xmlns="" xmlns:a16="http://schemas.microsoft.com/office/drawing/2014/main" id="{00000000-0008-0000-0400-00004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505" name="TextBox 6504">
          <a:extLst>
            <a:ext uri="{FF2B5EF4-FFF2-40B4-BE49-F238E27FC236}">
              <a16:creationId xmlns="" xmlns:a16="http://schemas.microsoft.com/office/drawing/2014/main" id="{00000000-0008-0000-0400-00004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06" name="TextBox 6505">
          <a:extLst>
            <a:ext uri="{FF2B5EF4-FFF2-40B4-BE49-F238E27FC236}">
              <a16:creationId xmlns="" xmlns:a16="http://schemas.microsoft.com/office/drawing/2014/main" id="{00000000-0008-0000-0400-00004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507" name="TextBox 6506">
          <a:extLst>
            <a:ext uri="{FF2B5EF4-FFF2-40B4-BE49-F238E27FC236}">
              <a16:creationId xmlns="" xmlns:a16="http://schemas.microsoft.com/office/drawing/2014/main" id="{00000000-0008-0000-0400-00004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08" name="TextBox 6507">
          <a:extLst>
            <a:ext uri="{FF2B5EF4-FFF2-40B4-BE49-F238E27FC236}">
              <a16:creationId xmlns="" xmlns:a16="http://schemas.microsoft.com/office/drawing/2014/main" id="{00000000-0008-0000-0400-00004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509" name="TextBox 6508">
          <a:extLst>
            <a:ext uri="{FF2B5EF4-FFF2-40B4-BE49-F238E27FC236}">
              <a16:creationId xmlns="" xmlns:a16="http://schemas.microsoft.com/office/drawing/2014/main" id="{00000000-0008-0000-0400-00004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10" name="TextBox 6509">
          <a:extLst>
            <a:ext uri="{FF2B5EF4-FFF2-40B4-BE49-F238E27FC236}">
              <a16:creationId xmlns="" xmlns:a16="http://schemas.microsoft.com/office/drawing/2014/main" id="{00000000-0008-0000-0400-00004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511" name="TextBox 6510">
          <a:extLst>
            <a:ext uri="{FF2B5EF4-FFF2-40B4-BE49-F238E27FC236}">
              <a16:creationId xmlns="" xmlns:a16="http://schemas.microsoft.com/office/drawing/2014/main" id="{00000000-0008-0000-0400-00005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512" name="TextBox 6511">
          <a:extLst>
            <a:ext uri="{FF2B5EF4-FFF2-40B4-BE49-F238E27FC236}">
              <a16:creationId xmlns="" xmlns:a16="http://schemas.microsoft.com/office/drawing/2014/main" id="{00000000-0008-0000-0400-00005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513" name="TextBox 6512">
          <a:extLst>
            <a:ext uri="{FF2B5EF4-FFF2-40B4-BE49-F238E27FC236}">
              <a16:creationId xmlns="" xmlns:a16="http://schemas.microsoft.com/office/drawing/2014/main" id="{00000000-0008-0000-0400-00005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14" name="TextBox 6513">
          <a:extLst>
            <a:ext uri="{FF2B5EF4-FFF2-40B4-BE49-F238E27FC236}">
              <a16:creationId xmlns="" xmlns:a16="http://schemas.microsoft.com/office/drawing/2014/main" id="{00000000-0008-0000-0400-00005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515" name="TextBox 6514">
          <a:extLst>
            <a:ext uri="{FF2B5EF4-FFF2-40B4-BE49-F238E27FC236}">
              <a16:creationId xmlns="" xmlns:a16="http://schemas.microsoft.com/office/drawing/2014/main" id="{00000000-0008-0000-0400-00005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16" name="TextBox 6515">
          <a:extLst>
            <a:ext uri="{FF2B5EF4-FFF2-40B4-BE49-F238E27FC236}">
              <a16:creationId xmlns="" xmlns:a16="http://schemas.microsoft.com/office/drawing/2014/main" id="{00000000-0008-0000-0400-00005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517" name="TextBox 6516">
          <a:extLst>
            <a:ext uri="{FF2B5EF4-FFF2-40B4-BE49-F238E27FC236}">
              <a16:creationId xmlns="" xmlns:a16="http://schemas.microsoft.com/office/drawing/2014/main" id="{00000000-0008-0000-0400-00005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18" name="TextBox 6517">
          <a:extLst>
            <a:ext uri="{FF2B5EF4-FFF2-40B4-BE49-F238E27FC236}">
              <a16:creationId xmlns="" xmlns:a16="http://schemas.microsoft.com/office/drawing/2014/main" id="{00000000-0008-0000-0400-00005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519" name="TextBox 6518">
          <a:extLst>
            <a:ext uri="{FF2B5EF4-FFF2-40B4-BE49-F238E27FC236}">
              <a16:creationId xmlns="" xmlns:a16="http://schemas.microsoft.com/office/drawing/2014/main" id="{00000000-0008-0000-0400-00005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520" name="TextBox 6519">
          <a:extLst>
            <a:ext uri="{FF2B5EF4-FFF2-40B4-BE49-F238E27FC236}">
              <a16:creationId xmlns="" xmlns:a16="http://schemas.microsoft.com/office/drawing/2014/main" id="{00000000-0008-0000-0400-00005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521" name="TextBox 6520">
          <a:extLst>
            <a:ext uri="{FF2B5EF4-FFF2-40B4-BE49-F238E27FC236}">
              <a16:creationId xmlns="" xmlns:a16="http://schemas.microsoft.com/office/drawing/2014/main" id="{00000000-0008-0000-0400-00005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22" name="TextBox 6521">
          <a:extLst>
            <a:ext uri="{FF2B5EF4-FFF2-40B4-BE49-F238E27FC236}">
              <a16:creationId xmlns="" xmlns:a16="http://schemas.microsoft.com/office/drawing/2014/main" id="{00000000-0008-0000-0400-00005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523" name="TextBox 6522">
          <a:extLst>
            <a:ext uri="{FF2B5EF4-FFF2-40B4-BE49-F238E27FC236}">
              <a16:creationId xmlns="" xmlns:a16="http://schemas.microsoft.com/office/drawing/2014/main" id="{00000000-0008-0000-0400-00005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24" name="TextBox 6523">
          <a:extLst>
            <a:ext uri="{FF2B5EF4-FFF2-40B4-BE49-F238E27FC236}">
              <a16:creationId xmlns="" xmlns:a16="http://schemas.microsoft.com/office/drawing/2014/main" id="{00000000-0008-0000-0400-00005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525" name="TextBox 6524">
          <a:extLst>
            <a:ext uri="{FF2B5EF4-FFF2-40B4-BE49-F238E27FC236}">
              <a16:creationId xmlns="" xmlns:a16="http://schemas.microsoft.com/office/drawing/2014/main" id="{00000000-0008-0000-0400-00005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26" name="TextBox 6525">
          <a:extLst>
            <a:ext uri="{FF2B5EF4-FFF2-40B4-BE49-F238E27FC236}">
              <a16:creationId xmlns="" xmlns:a16="http://schemas.microsoft.com/office/drawing/2014/main" id="{00000000-0008-0000-0400-00005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527" name="TextBox 6526">
          <a:extLst>
            <a:ext uri="{FF2B5EF4-FFF2-40B4-BE49-F238E27FC236}">
              <a16:creationId xmlns="" xmlns:a16="http://schemas.microsoft.com/office/drawing/2014/main" id="{00000000-0008-0000-0400-00006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528" name="TextBox 6527">
          <a:extLst>
            <a:ext uri="{FF2B5EF4-FFF2-40B4-BE49-F238E27FC236}">
              <a16:creationId xmlns="" xmlns:a16="http://schemas.microsoft.com/office/drawing/2014/main" id="{00000000-0008-0000-0400-00006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529" name="TextBox 6528">
          <a:extLst>
            <a:ext uri="{FF2B5EF4-FFF2-40B4-BE49-F238E27FC236}">
              <a16:creationId xmlns="" xmlns:a16="http://schemas.microsoft.com/office/drawing/2014/main" id="{00000000-0008-0000-0400-00006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30" name="TextBox 6529">
          <a:extLst>
            <a:ext uri="{FF2B5EF4-FFF2-40B4-BE49-F238E27FC236}">
              <a16:creationId xmlns="" xmlns:a16="http://schemas.microsoft.com/office/drawing/2014/main" id="{00000000-0008-0000-0400-00006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531" name="TextBox 6530">
          <a:extLst>
            <a:ext uri="{FF2B5EF4-FFF2-40B4-BE49-F238E27FC236}">
              <a16:creationId xmlns="" xmlns:a16="http://schemas.microsoft.com/office/drawing/2014/main" id="{00000000-0008-0000-0400-00006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32" name="TextBox 6531">
          <a:extLst>
            <a:ext uri="{FF2B5EF4-FFF2-40B4-BE49-F238E27FC236}">
              <a16:creationId xmlns="" xmlns:a16="http://schemas.microsoft.com/office/drawing/2014/main" id="{00000000-0008-0000-0400-00006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533" name="TextBox 6532">
          <a:extLst>
            <a:ext uri="{FF2B5EF4-FFF2-40B4-BE49-F238E27FC236}">
              <a16:creationId xmlns="" xmlns:a16="http://schemas.microsoft.com/office/drawing/2014/main" id="{00000000-0008-0000-0400-00006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34" name="TextBox 6533">
          <a:extLst>
            <a:ext uri="{FF2B5EF4-FFF2-40B4-BE49-F238E27FC236}">
              <a16:creationId xmlns="" xmlns:a16="http://schemas.microsoft.com/office/drawing/2014/main" id="{00000000-0008-0000-0400-00006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535" name="TextBox 6534">
          <a:extLst>
            <a:ext uri="{FF2B5EF4-FFF2-40B4-BE49-F238E27FC236}">
              <a16:creationId xmlns="" xmlns:a16="http://schemas.microsoft.com/office/drawing/2014/main" id="{00000000-0008-0000-0400-00006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536" name="TextBox 6535">
          <a:extLst>
            <a:ext uri="{FF2B5EF4-FFF2-40B4-BE49-F238E27FC236}">
              <a16:creationId xmlns="" xmlns:a16="http://schemas.microsoft.com/office/drawing/2014/main" id="{00000000-0008-0000-0400-00006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537" name="TextBox 6536">
          <a:extLst>
            <a:ext uri="{FF2B5EF4-FFF2-40B4-BE49-F238E27FC236}">
              <a16:creationId xmlns="" xmlns:a16="http://schemas.microsoft.com/office/drawing/2014/main" id="{00000000-0008-0000-0400-00006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38" name="TextBox 6537">
          <a:extLst>
            <a:ext uri="{FF2B5EF4-FFF2-40B4-BE49-F238E27FC236}">
              <a16:creationId xmlns="" xmlns:a16="http://schemas.microsoft.com/office/drawing/2014/main" id="{00000000-0008-0000-0400-00006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539" name="TextBox 6538">
          <a:extLst>
            <a:ext uri="{FF2B5EF4-FFF2-40B4-BE49-F238E27FC236}">
              <a16:creationId xmlns="" xmlns:a16="http://schemas.microsoft.com/office/drawing/2014/main" id="{00000000-0008-0000-0400-00006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40" name="TextBox 6539">
          <a:extLst>
            <a:ext uri="{FF2B5EF4-FFF2-40B4-BE49-F238E27FC236}">
              <a16:creationId xmlns="" xmlns:a16="http://schemas.microsoft.com/office/drawing/2014/main" id="{00000000-0008-0000-0400-00006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541" name="TextBox 6540">
          <a:extLst>
            <a:ext uri="{FF2B5EF4-FFF2-40B4-BE49-F238E27FC236}">
              <a16:creationId xmlns="" xmlns:a16="http://schemas.microsoft.com/office/drawing/2014/main" id="{00000000-0008-0000-0400-00006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42" name="TextBox 6541">
          <a:extLst>
            <a:ext uri="{FF2B5EF4-FFF2-40B4-BE49-F238E27FC236}">
              <a16:creationId xmlns="" xmlns:a16="http://schemas.microsoft.com/office/drawing/2014/main" id="{00000000-0008-0000-0400-00006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543" name="TextBox 6542">
          <a:extLst>
            <a:ext uri="{FF2B5EF4-FFF2-40B4-BE49-F238E27FC236}">
              <a16:creationId xmlns="" xmlns:a16="http://schemas.microsoft.com/office/drawing/2014/main" id="{00000000-0008-0000-0400-00007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544" name="TextBox 6543">
          <a:extLst>
            <a:ext uri="{FF2B5EF4-FFF2-40B4-BE49-F238E27FC236}">
              <a16:creationId xmlns="" xmlns:a16="http://schemas.microsoft.com/office/drawing/2014/main" id="{00000000-0008-0000-0400-00007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545" name="TextBox 6544">
          <a:extLst>
            <a:ext uri="{FF2B5EF4-FFF2-40B4-BE49-F238E27FC236}">
              <a16:creationId xmlns="" xmlns:a16="http://schemas.microsoft.com/office/drawing/2014/main" id="{00000000-0008-0000-0400-00007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46" name="TextBox 6545">
          <a:extLst>
            <a:ext uri="{FF2B5EF4-FFF2-40B4-BE49-F238E27FC236}">
              <a16:creationId xmlns="" xmlns:a16="http://schemas.microsoft.com/office/drawing/2014/main" id="{00000000-0008-0000-0400-00007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547" name="TextBox 6546">
          <a:extLst>
            <a:ext uri="{FF2B5EF4-FFF2-40B4-BE49-F238E27FC236}">
              <a16:creationId xmlns="" xmlns:a16="http://schemas.microsoft.com/office/drawing/2014/main" id="{00000000-0008-0000-0400-00007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48" name="TextBox 6547">
          <a:extLst>
            <a:ext uri="{FF2B5EF4-FFF2-40B4-BE49-F238E27FC236}">
              <a16:creationId xmlns="" xmlns:a16="http://schemas.microsoft.com/office/drawing/2014/main" id="{00000000-0008-0000-0400-00007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549" name="TextBox 6548">
          <a:extLst>
            <a:ext uri="{FF2B5EF4-FFF2-40B4-BE49-F238E27FC236}">
              <a16:creationId xmlns="" xmlns:a16="http://schemas.microsoft.com/office/drawing/2014/main" id="{00000000-0008-0000-0400-00007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50" name="TextBox 6549">
          <a:extLst>
            <a:ext uri="{FF2B5EF4-FFF2-40B4-BE49-F238E27FC236}">
              <a16:creationId xmlns="" xmlns:a16="http://schemas.microsoft.com/office/drawing/2014/main" id="{00000000-0008-0000-0400-00007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551" name="TextBox 6550">
          <a:extLst>
            <a:ext uri="{FF2B5EF4-FFF2-40B4-BE49-F238E27FC236}">
              <a16:creationId xmlns="" xmlns:a16="http://schemas.microsoft.com/office/drawing/2014/main" id="{00000000-0008-0000-0400-00007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552" name="TextBox 6551">
          <a:extLst>
            <a:ext uri="{FF2B5EF4-FFF2-40B4-BE49-F238E27FC236}">
              <a16:creationId xmlns="" xmlns:a16="http://schemas.microsoft.com/office/drawing/2014/main" id="{00000000-0008-0000-0400-00007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553" name="TextBox 6552">
          <a:extLst>
            <a:ext uri="{FF2B5EF4-FFF2-40B4-BE49-F238E27FC236}">
              <a16:creationId xmlns="" xmlns:a16="http://schemas.microsoft.com/office/drawing/2014/main" id="{00000000-0008-0000-0400-00007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54" name="TextBox 6553">
          <a:extLst>
            <a:ext uri="{FF2B5EF4-FFF2-40B4-BE49-F238E27FC236}">
              <a16:creationId xmlns="" xmlns:a16="http://schemas.microsoft.com/office/drawing/2014/main" id="{00000000-0008-0000-0400-00007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555" name="TextBox 6554">
          <a:extLst>
            <a:ext uri="{FF2B5EF4-FFF2-40B4-BE49-F238E27FC236}">
              <a16:creationId xmlns="" xmlns:a16="http://schemas.microsoft.com/office/drawing/2014/main" id="{00000000-0008-0000-0400-00007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56" name="TextBox 6555">
          <a:extLst>
            <a:ext uri="{FF2B5EF4-FFF2-40B4-BE49-F238E27FC236}">
              <a16:creationId xmlns="" xmlns:a16="http://schemas.microsoft.com/office/drawing/2014/main" id="{00000000-0008-0000-0400-00007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557" name="TextBox 6556">
          <a:extLst>
            <a:ext uri="{FF2B5EF4-FFF2-40B4-BE49-F238E27FC236}">
              <a16:creationId xmlns="" xmlns:a16="http://schemas.microsoft.com/office/drawing/2014/main" id="{00000000-0008-0000-0400-00007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58" name="TextBox 6557">
          <a:extLst>
            <a:ext uri="{FF2B5EF4-FFF2-40B4-BE49-F238E27FC236}">
              <a16:creationId xmlns="" xmlns:a16="http://schemas.microsoft.com/office/drawing/2014/main" id="{00000000-0008-0000-0400-00007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559" name="TextBox 6558">
          <a:extLst>
            <a:ext uri="{FF2B5EF4-FFF2-40B4-BE49-F238E27FC236}">
              <a16:creationId xmlns="" xmlns:a16="http://schemas.microsoft.com/office/drawing/2014/main" id="{00000000-0008-0000-0400-00008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560" name="TextBox 6559">
          <a:extLst>
            <a:ext uri="{FF2B5EF4-FFF2-40B4-BE49-F238E27FC236}">
              <a16:creationId xmlns="" xmlns:a16="http://schemas.microsoft.com/office/drawing/2014/main" id="{00000000-0008-0000-0400-00008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561" name="TextBox 6560">
          <a:extLst>
            <a:ext uri="{FF2B5EF4-FFF2-40B4-BE49-F238E27FC236}">
              <a16:creationId xmlns="" xmlns:a16="http://schemas.microsoft.com/office/drawing/2014/main" id="{00000000-0008-0000-0400-00008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62" name="TextBox 6561">
          <a:extLst>
            <a:ext uri="{FF2B5EF4-FFF2-40B4-BE49-F238E27FC236}">
              <a16:creationId xmlns="" xmlns:a16="http://schemas.microsoft.com/office/drawing/2014/main" id="{00000000-0008-0000-0400-00008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563" name="TextBox 6562">
          <a:extLst>
            <a:ext uri="{FF2B5EF4-FFF2-40B4-BE49-F238E27FC236}">
              <a16:creationId xmlns="" xmlns:a16="http://schemas.microsoft.com/office/drawing/2014/main" id="{00000000-0008-0000-0400-00008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64" name="TextBox 6563">
          <a:extLst>
            <a:ext uri="{FF2B5EF4-FFF2-40B4-BE49-F238E27FC236}">
              <a16:creationId xmlns="" xmlns:a16="http://schemas.microsoft.com/office/drawing/2014/main" id="{00000000-0008-0000-0400-00008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565" name="TextBox 6564">
          <a:extLst>
            <a:ext uri="{FF2B5EF4-FFF2-40B4-BE49-F238E27FC236}">
              <a16:creationId xmlns="" xmlns:a16="http://schemas.microsoft.com/office/drawing/2014/main" id="{00000000-0008-0000-0400-00008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66" name="TextBox 6565">
          <a:extLst>
            <a:ext uri="{FF2B5EF4-FFF2-40B4-BE49-F238E27FC236}">
              <a16:creationId xmlns="" xmlns:a16="http://schemas.microsoft.com/office/drawing/2014/main" id="{00000000-0008-0000-0400-00008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567" name="TextBox 6566">
          <a:extLst>
            <a:ext uri="{FF2B5EF4-FFF2-40B4-BE49-F238E27FC236}">
              <a16:creationId xmlns="" xmlns:a16="http://schemas.microsoft.com/office/drawing/2014/main" id="{00000000-0008-0000-0400-00008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568" name="TextBox 6567">
          <a:extLst>
            <a:ext uri="{FF2B5EF4-FFF2-40B4-BE49-F238E27FC236}">
              <a16:creationId xmlns="" xmlns:a16="http://schemas.microsoft.com/office/drawing/2014/main" id="{00000000-0008-0000-0400-00008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569" name="TextBox 6568">
          <a:extLst>
            <a:ext uri="{FF2B5EF4-FFF2-40B4-BE49-F238E27FC236}">
              <a16:creationId xmlns="" xmlns:a16="http://schemas.microsoft.com/office/drawing/2014/main" id="{00000000-0008-0000-0400-00008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70" name="TextBox 6569">
          <a:extLst>
            <a:ext uri="{FF2B5EF4-FFF2-40B4-BE49-F238E27FC236}">
              <a16:creationId xmlns="" xmlns:a16="http://schemas.microsoft.com/office/drawing/2014/main" id="{00000000-0008-0000-0400-00008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571" name="TextBox 6570">
          <a:extLst>
            <a:ext uri="{FF2B5EF4-FFF2-40B4-BE49-F238E27FC236}">
              <a16:creationId xmlns="" xmlns:a16="http://schemas.microsoft.com/office/drawing/2014/main" id="{00000000-0008-0000-0400-00008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72" name="TextBox 6571">
          <a:extLst>
            <a:ext uri="{FF2B5EF4-FFF2-40B4-BE49-F238E27FC236}">
              <a16:creationId xmlns="" xmlns:a16="http://schemas.microsoft.com/office/drawing/2014/main" id="{00000000-0008-0000-0400-00008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573" name="TextBox 6572">
          <a:extLst>
            <a:ext uri="{FF2B5EF4-FFF2-40B4-BE49-F238E27FC236}">
              <a16:creationId xmlns="" xmlns:a16="http://schemas.microsoft.com/office/drawing/2014/main" id="{00000000-0008-0000-0400-00008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74" name="TextBox 6573">
          <a:extLst>
            <a:ext uri="{FF2B5EF4-FFF2-40B4-BE49-F238E27FC236}">
              <a16:creationId xmlns="" xmlns:a16="http://schemas.microsoft.com/office/drawing/2014/main" id="{00000000-0008-0000-0400-00008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575" name="TextBox 6574">
          <a:extLst>
            <a:ext uri="{FF2B5EF4-FFF2-40B4-BE49-F238E27FC236}">
              <a16:creationId xmlns="" xmlns:a16="http://schemas.microsoft.com/office/drawing/2014/main" id="{00000000-0008-0000-0400-00009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576" name="TextBox 6575">
          <a:extLst>
            <a:ext uri="{FF2B5EF4-FFF2-40B4-BE49-F238E27FC236}">
              <a16:creationId xmlns="" xmlns:a16="http://schemas.microsoft.com/office/drawing/2014/main" id="{00000000-0008-0000-0400-00009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577" name="TextBox 6576">
          <a:extLst>
            <a:ext uri="{FF2B5EF4-FFF2-40B4-BE49-F238E27FC236}">
              <a16:creationId xmlns="" xmlns:a16="http://schemas.microsoft.com/office/drawing/2014/main" id="{00000000-0008-0000-0400-00009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78" name="TextBox 6577">
          <a:extLst>
            <a:ext uri="{FF2B5EF4-FFF2-40B4-BE49-F238E27FC236}">
              <a16:creationId xmlns="" xmlns:a16="http://schemas.microsoft.com/office/drawing/2014/main" id="{00000000-0008-0000-0400-00009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579" name="TextBox 6578">
          <a:extLst>
            <a:ext uri="{FF2B5EF4-FFF2-40B4-BE49-F238E27FC236}">
              <a16:creationId xmlns="" xmlns:a16="http://schemas.microsoft.com/office/drawing/2014/main" id="{00000000-0008-0000-0400-00009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80" name="TextBox 6579">
          <a:extLst>
            <a:ext uri="{FF2B5EF4-FFF2-40B4-BE49-F238E27FC236}">
              <a16:creationId xmlns="" xmlns:a16="http://schemas.microsoft.com/office/drawing/2014/main" id="{00000000-0008-0000-0400-00009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581" name="TextBox 6580">
          <a:extLst>
            <a:ext uri="{FF2B5EF4-FFF2-40B4-BE49-F238E27FC236}">
              <a16:creationId xmlns="" xmlns:a16="http://schemas.microsoft.com/office/drawing/2014/main" id="{00000000-0008-0000-0400-00009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82" name="TextBox 6581">
          <a:extLst>
            <a:ext uri="{FF2B5EF4-FFF2-40B4-BE49-F238E27FC236}">
              <a16:creationId xmlns="" xmlns:a16="http://schemas.microsoft.com/office/drawing/2014/main" id="{00000000-0008-0000-0400-00009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583" name="TextBox 6582">
          <a:extLst>
            <a:ext uri="{FF2B5EF4-FFF2-40B4-BE49-F238E27FC236}">
              <a16:creationId xmlns="" xmlns:a16="http://schemas.microsoft.com/office/drawing/2014/main" id="{00000000-0008-0000-0400-00009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584" name="TextBox 6583">
          <a:extLst>
            <a:ext uri="{FF2B5EF4-FFF2-40B4-BE49-F238E27FC236}">
              <a16:creationId xmlns="" xmlns:a16="http://schemas.microsoft.com/office/drawing/2014/main" id="{00000000-0008-0000-0400-00009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585" name="TextBox 6584">
          <a:extLst>
            <a:ext uri="{FF2B5EF4-FFF2-40B4-BE49-F238E27FC236}">
              <a16:creationId xmlns="" xmlns:a16="http://schemas.microsoft.com/office/drawing/2014/main" id="{00000000-0008-0000-0400-00009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86" name="TextBox 6585">
          <a:extLst>
            <a:ext uri="{FF2B5EF4-FFF2-40B4-BE49-F238E27FC236}">
              <a16:creationId xmlns="" xmlns:a16="http://schemas.microsoft.com/office/drawing/2014/main" id="{00000000-0008-0000-0400-00009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587" name="TextBox 6586">
          <a:extLst>
            <a:ext uri="{FF2B5EF4-FFF2-40B4-BE49-F238E27FC236}">
              <a16:creationId xmlns="" xmlns:a16="http://schemas.microsoft.com/office/drawing/2014/main" id="{00000000-0008-0000-0400-00009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88" name="TextBox 6587">
          <a:extLst>
            <a:ext uri="{FF2B5EF4-FFF2-40B4-BE49-F238E27FC236}">
              <a16:creationId xmlns="" xmlns:a16="http://schemas.microsoft.com/office/drawing/2014/main" id="{00000000-0008-0000-0400-00009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589" name="TextBox 6588">
          <a:extLst>
            <a:ext uri="{FF2B5EF4-FFF2-40B4-BE49-F238E27FC236}">
              <a16:creationId xmlns="" xmlns:a16="http://schemas.microsoft.com/office/drawing/2014/main" id="{00000000-0008-0000-0400-00009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90" name="TextBox 6589">
          <a:extLst>
            <a:ext uri="{FF2B5EF4-FFF2-40B4-BE49-F238E27FC236}">
              <a16:creationId xmlns="" xmlns:a16="http://schemas.microsoft.com/office/drawing/2014/main" id="{00000000-0008-0000-0400-00009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591" name="TextBox 6590">
          <a:extLst>
            <a:ext uri="{FF2B5EF4-FFF2-40B4-BE49-F238E27FC236}">
              <a16:creationId xmlns="" xmlns:a16="http://schemas.microsoft.com/office/drawing/2014/main" id="{00000000-0008-0000-0400-0000A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592" name="TextBox 6591">
          <a:extLst>
            <a:ext uri="{FF2B5EF4-FFF2-40B4-BE49-F238E27FC236}">
              <a16:creationId xmlns="" xmlns:a16="http://schemas.microsoft.com/office/drawing/2014/main" id="{00000000-0008-0000-0400-0000A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593" name="TextBox 6592">
          <a:extLst>
            <a:ext uri="{FF2B5EF4-FFF2-40B4-BE49-F238E27FC236}">
              <a16:creationId xmlns="" xmlns:a16="http://schemas.microsoft.com/office/drawing/2014/main" id="{00000000-0008-0000-0400-0000A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94" name="TextBox 6593">
          <a:extLst>
            <a:ext uri="{FF2B5EF4-FFF2-40B4-BE49-F238E27FC236}">
              <a16:creationId xmlns="" xmlns:a16="http://schemas.microsoft.com/office/drawing/2014/main" id="{00000000-0008-0000-0400-0000A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595" name="TextBox 6594">
          <a:extLst>
            <a:ext uri="{FF2B5EF4-FFF2-40B4-BE49-F238E27FC236}">
              <a16:creationId xmlns="" xmlns:a16="http://schemas.microsoft.com/office/drawing/2014/main" id="{00000000-0008-0000-0400-0000A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96" name="TextBox 6595">
          <a:extLst>
            <a:ext uri="{FF2B5EF4-FFF2-40B4-BE49-F238E27FC236}">
              <a16:creationId xmlns="" xmlns:a16="http://schemas.microsoft.com/office/drawing/2014/main" id="{00000000-0008-0000-0400-0000A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597" name="TextBox 6596">
          <a:extLst>
            <a:ext uri="{FF2B5EF4-FFF2-40B4-BE49-F238E27FC236}">
              <a16:creationId xmlns="" xmlns:a16="http://schemas.microsoft.com/office/drawing/2014/main" id="{00000000-0008-0000-0400-0000A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598" name="TextBox 6597">
          <a:extLst>
            <a:ext uri="{FF2B5EF4-FFF2-40B4-BE49-F238E27FC236}">
              <a16:creationId xmlns="" xmlns:a16="http://schemas.microsoft.com/office/drawing/2014/main" id="{00000000-0008-0000-0400-0000A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599" name="TextBox 6598">
          <a:extLst>
            <a:ext uri="{FF2B5EF4-FFF2-40B4-BE49-F238E27FC236}">
              <a16:creationId xmlns="" xmlns:a16="http://schemas.microsoft.com/office/drawing/2014/main" id="{00000000-0008-0000-0400-0000A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600" name="TextBox 6599">
          <a:extLst>
            <a:ext uri="{FF2B5EF4-FFF2-40B4-BE49-F238E27FC236}">
              <a16:creationId xmlns="" xmlns:a16="http://schemas.microsoft.com/office/drawing/2014/main" id="{00000000-0008-0000-0400-0000A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601" name="TextBox 6600">
          <a:extLst>
            <a:ext uri="{FF2B5EF4-FFF2-40B4-BE49-F238E27FC236}">
              <a16:creationId xmlns="" xmlns:a16="http://schemas.microsoft.com/office/drawing/2014/main" id="{00000000-0008-0000-0400-0000A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02" name="TextBox 6601">
          <a:extLst>
            <a:ext uri="{FF2B5EF4-FFF2-40B4-BE49-F238E27FC236}">
              <a16:creationId xmlns="" xmlns:a16="http://schemas.microsoft.com/office/drawing/2014/main" id="{00000000-0008-0000-0400-0000A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603" name="TextBox 6602">
          <a:extLst>
            <a:ext uri="{FF2B5EF4-FFF2-40B4-BE49-F238E27FC236}">
              <a16:creationId xmlns="" xmlns:a16="http://schemas.microsoft.com/office/drawing/2014/main" id="{00000000-0008-0000-0400-0000A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04" name="TextBox 6603">
          <a:extLst>
            <a:ext uri="{FF2B5EF4-FFF2-40B4-BE49-F238E27FC236}">
              <a16:creationId xmlns="" xmlns:a16="http://schemas.microsoft.com/office/drawing/2014/main" id="{00000000-0008-0000-0400-0000A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605" name="TextBox 6604">
          <a:extLst>
            <a:ext uri="{FF2B5EF4-FFF2-40B4-BE49-F238E27FC236}">
              <a16:creationId xmlns="" xmlns:a16="http://schemas.microsoft.com/office/drawing/2014/main" id="{00000000-0008-0000-0400-0000A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06" name="TextBox 6605">
          <a:extLst>
            <a:ext uri="{FF2B5EF4-FFF2-40B4-BE49-F238E27FC236}">
              <a16:creationId xmlns="" xmlns:a16="http://schemas.microsoft.com/office/drawing/2014/main" id="{00000000-0008-0000-0400-0000A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607" name="TextBox 6606">
          <a:extLst>
            <a:ext uri="{FF2B5EF4-FFF2-40B4-BE49-F238E27FC236}">
              <a16:creationId xmlns="" xmlns:a16="http://schemas.microsoft.com/office/drawing/2014/main" id="{00000000-0008-0000-0400-0000B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608" name="TextBox 6607">
          <a:extLst>
            <a:ext uri="{FF2B5EF4-FFF2-40B4-BE49-F238E27FC236}">
              <a16:creationId xmlns="" xmlns:a16="http://schemas.microsoft.com/office/drawing/2014/main" id="{00000000-0008-0000-0400-0000B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609" name="TextBox 6608">
          <a:extLst>
            <a:ext uri="{FF2B5EF4-FFF2-40B4-BE49-F238E27FC236}">
              <a16:creationId xmlns="" xmlns:a16="http://schemas.microsoft.com/office/drawing/2014/main" id="{00000000-0008-0000-0400-0000B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10" name="TextBox 6609">
          <a:extLst>
            <a:ext uri="{FF2B5EF4-FFF2-40B4-BE49-F238E27FC236}">
              <a16:creationId xmlns="" xmlns:a16="http://schemas.microsoft.com/office/drawing/2014/main" id="{00000000-0008-0000-0400-0000B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611" name="TextBox 6610">
          <a:extLst>
            <a:ext uri="{FF2B5EF4-FFF2-40B4-BE49-F238E27FC236}">
              <a16:creationId xmlns="" xmlns:a16="http://schemas.microsoft.com/office/drawing/2014/main" id="{00000000-0008-0000-0400-0000B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12" name="TextBox 6611">
          <a:extLst>
            <a:ext uri="{FF2B5EF4-FFF2-40B4-BE49-F238E27FC236}">
              <a16:creationId xmlns="" xmlns:a16="http://schemas.microsoft.com/office/drawing/2014/main" id="{00000000-0008-0000-0400-0000B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613" name="TextBox 6612">
          <a:extLst>
            <a:ext uri="{FF2B5EF4-FFF2-40B4-BE49-F238E27FC236}">
              <a16:creationId xmlns="" xmlns:a16="http://schemas.microsoft.com/office/drawing/2014/main" id="{00000000-0008-0000-0400-0000B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14" name="TextBox 6613">
          <a:extLst>
            <a:ext uri="{FF2B5EF4-FFF2-40B4-BE49-F238E27FC236}">
              <a16:creationId xmlns="" xmlns:a16="http://schemas.microsoft.com/office/drawing/2014/main" id="{00000000-0008-0000-0400-0000B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615" name="TextBox 6614">
          <a:extLst>
            <a:ext uri="{FF2B5EF4-FFF2-40B4-BE49-F238E27FC236}">
              <a16:creationId xmlns="" xmlns:a16="http://schemas.microsoft.com/office/drawing/2014/main" id="{00000000-0008-0000-0400-0000B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616" name="TextBox 6615">
          <a:extLst>
            <a:ext uri="{FF2B5EF4-FFF2-40B4-BE49-F238E27FC236}">
              <a16:creationId xmlns="" xmlns:a16="http://schemas.microsoft.com/office/drawing/2014/main" id="{00000000-0008-0000-0400-0000B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617" name="TextBox 6616">
          <a:extLst>
            <a:ext uri="{FF2B5EF4-FFF2-40B4-BE49-F238E27FC236}">
              <a16:creationId xmlns="" xmlns:a16="http://schemas.microsoft.com/office/drawing/2014/main" id="{00000000-0008-0000-0400-0000B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18" name="TextBox 6617">
          <a:extLst>
            <a:ext uri="{FF2B5EF4-FFF2-40B4-BE49-F238E27FC236}">
              <a16:creationId xmlns="" xmlns:a16="http://schemas.microsoft.com/office/drawing/2014/main" id="{00000000-0008-0000-0400-0000B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619" name="TextBox 6618">
          <a:extLst>
            <a:ext uri="{FF2B5EF4-FFF2-40B4-BE49-F238E27FC236}">
              <a16:creationId xmlns="" xmlns:a16="http://schemas.microsoft.com/office/drawing/2014/main" id="{00000000-0008-0000-0400-0000B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20" name="TextBox 6619">
          <a:extLst>
            <a:ext uri="{FF2B5EF4-FFF2-40B4-BE49-F238E27FC236}">
              <a16:creationId xmlns="" xmlns:a16="http://schemas.microsoft.com/office/drawing/2014/main" id="{00000000-0008-0000-0400-0000B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621" name="TextBox 6620">
          <a:extLst>
            <a:ext uri="{FF2B5EF4-FFF2-40B4-BE49-F238E27FC236}">
              <a16:creationId xmlns="" xmlns:a16="http://schemas.microsoft.com/office/drawing/2014/main" id="{00000000-0008-0000-0400-0000B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22" name="TextBox 6621">
          <a:extLst>
            <a:ext uri="{FF2B5EF4-FFF2-40B4-BE49-F238E27FC236}">
              <a16:creationId xmlns="" xmlns:a16="http://schemas.microsoft.com/office/drawing/2014/main" id="{00000000-0008-0000-0400-0000B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623" name="TextBox 6622">
          <a:extLst>
            <a:ext uri="{FF2B5EF4-FFF2-40B4-BE49-F238E27FC236}">
              <a16:creationId xmlns="" xmlns:a16="http://schemas.microsoft.com/office/drawing/2014/main" id="{00000000-0008-0000-0400-0000C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624" name="TextBox 6623">
          <a:extLst>
            <a:ext uri="{FF2B5EF4-FFF2-40B4-BE49-F238E27FC236}">
              <a16:creationId xmlns="" xmlns:a16="http://schemas.microsoft.com/office/drawing/2014/main" id="{00000000-0008-0000-0400-0000C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625" name="TextBox 6624">
          <a:extLst>
            <a:ext uri="{FF2B5EF4-FFF2-40B4-BE49-F238E27FC236}">
              <a16:creationId xmlns="" xmlns:a16="http://schemas.microsoft.com/office/drawing/2014/main" id="{00000000-0008-0000-0400-0000C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26" name="TextBox 6625">
          <a:extLst>
            <a:ext uri="{FF2B5EF4-FFF2-40B4-BE49-F238E27FC236}">
              <a16:creationId xmlns="" xmlns:a16="http://schemas.microsoft.com/office/drawing/2014/main" id="{00000000-0008-0000-0400-0000C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627" name="TextBox 6626">
          <a:extLst>
            <a:ext uri="{FF2B5EF4-FFF2-40B4-BE49-F238E27FC236}">
              <a16:creationId xmlns="" xmlns:a16="http://schemas.microsoft.com/office/drawing/2014/main" id="{00000000-0008-0000-0400-0000C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28" name="TextBox 6627">
          <a:extLst>
            <a:ext uri="{FF2B5EF4-FFF2-40B4-BE49-F238E27FC236}">
              <a16:creationId xmlns="" xmlns:a16="http://schemas.microsoft.com/office/drawing/2014/main" id="{00000000-0008-0000-0400-0000C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629" name="TextBox 6628">
          <a:extLst>
            <a:ext uri="{FF2B5EF4-FFF2-40B4-BE49-F238E27FC236}">
              <a16:creationId xmlns="" xmlns:a16="http://schemas.microsoft.com/office/drawing/2014/main" id="{00000000-0008-0000-0400-0000C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30" name="TextBox 6629">
          <a:extLst>
            <a:ext uri="{FF2B5EF4-FFF2-40B4-BE49-F238E27FC236}">
              <a16:creationId xmlns="" xmlns:a16="http://schemas.microsoft.com/office/drawing/2014/main" id="{00000000-0008-0000-0400-0000C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631" name="TextBox 6630">
          <a:extLst>
            <a:ext uri="{FF2B5EF4-FFF2-40B4-BE49-F238E27FC236}">
              <a16:creationId xmlns="" xmlns:a16="http://schemas.microsoft.com/office/drawing/2014/main" id="{00000000-0008-0000-0400-0000C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632" name="TextBox 6631">
          <a:extLst>
            <a:ext uri="{FF2B5EF4-FFF2-40B4-BE49-F238E27FC236}">
              <a16:creationId xmlns="" xmlns:a16="http://schemas.microsoft.com/office/drawing/2014/main" id="{00000000-0008-0000-0400-0000C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633" name="TextBox 6632">
          <a:extLst>
            <a:ext uri="{FF2B5EF4-FFF2-40B4-BE49-F238E27FC236}">
              <a16:creationId xmlns="" xmlns:a16="http://schemas.microsoft.com/office/drawing/2014/main" id="{00000000-0008-0000-0400-0000C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34" name="TextBox 6633">
          <a:extLst>
            <a:ext uri="{FF2B5EF4-FFF2-40B4-BE49-F238E27FC236}">
              <a16:creationId xmlns="" xmlns:a16="http://schemas.microsoft.com/office/drawing/2014/main" id="{00000000-0008-0000-0400-0000C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635" name="TextBox 6634">
          <a:extLst>
            <a:ext uri="{FF2B5EF4-FFF2-40B4-BE49-F238E27FC236}">
              <a16:creationId xmlns="" xmlns:a16="http://schemas.microsoft.com/office/drawing/2014/main" id="{00000000-0008-0000-0400-0000C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36" name="TextBox 6635">
          <a:extLst>
            <a:ext uri="{FF2B5EF4-FFF2-40B4-BE49-F238E27FC236}">
              <a16:creationId xmlns="" xmlns:a16="http://schemas.microsoft.com/office/drawing/2014/main" id="{00000000-0008-0000-0400-0000C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637" name="TextBox 6636">
          <a:extLst>
            <a:ext uri="{FF2B5EF4-FFF2-40B4-BE49-F238E27FC236}">
              <a16:creationId xmlns="" xmlns:a16="http://schemas.microsoft.com/office/drawing/2014/main" id="{00000000-0008-0000-0400-0000C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38" name="TextBox 6637">
          <a:extLst>
            <a:ext uri="{FF2B5EF4-FFF2-40B4-BE49-F238E27FC236}">
              <a16:creationId xmlns="" xmlns:a16="http://schemas.microsoft.com/office/drawing/2014/main" id="{00000000-0008-0000-0400-0000C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639" name="TextBox 6638">
          <a:extLst>
            <a:ext uri="{FF2B5EF4-FFF2-40B4-BE49-F238E27FC236}">
              <a16:creationId xmlns="" xmlns:a16="http://schemas.microsoft.com/office/drawing/2014/main" id="{00000000-0008-0000-0400-0000D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640" name="TextBox 6639">
          <a:extLst>
            <a:ext uri="{FF2B5EF4-FFF2-40B4-BE49-F238E27FC236}">
              <a16:creationId xmlns="" xmlns:a16="http://schemas.microsoft.com/office/drawing/2014/main" id="{00000000-0008-0000-0400-0000D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641" name="TextBox 6640">
          <a:extLst>
            <a:ext uri="{FF2B5EF4-FFF2-40B4-BE49-F238E27FC236}">
              <a16:creationId xmlns="" xmlns:a16="http://schemas.microsoft.com/office/drawing/2014/main" id="{00000000-0008-0000-0400-0000D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42" name="TextBox 6641">
          <a:extLst>
            <a:ext uri="{FF2B5EF4-FFF2-40B4-BE49-F238E27FC236}">
              <a16:creationId xmlns="" xmlns:a16="http://schemas.microsoft.com/office/drawing/2014/main" id="{00000000-0008-0000-0400-0000D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643" name="TextBox 6642">
          <a:extLst>
            <a:ext uri="{FF2B5EF4-FFF2-40B4-BE49-F238E27FC236}">
              <a16:creationId xmlns="" xmlns:a16="http://schemas.microsoft.com/office/drawing/2014/main" id="{00000000-0008-0000-0400-0000D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44" name="TextBox 6643">
          <a:extLst>
            <a:ext uri="{FF2B5EF4-FFF2-40B4-BE49-F238E27FC236}">
              <a16:creationId xmlns="" xmlns:a16="http://schemas.microsoft.com/office/drawing/2014/main" id="{00000000-0008-0000-0400-0000D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645" name="TextBox 6644">
          <a:extLst>
            <a:ext uri="{FF2B5EF4-FFF2-40B4-BE49-F238E27FC236}">
              <a16:creationId xmlns="" xmlns:a16="http://schemas.microsoft.com/office/drawing/2014/main" id="{00000000-0008-0000-0400-0000D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46" name="TextBox 6645">
          <a:extLst>
            <a:ext uri="{FF2B5EF4-FFF2-40B4-BE49-F238E27FC236}">
              <a16:creationId xmlns="" xmlns:a16="http://schemas.microsoft.com/office/drawing/2014/main" id="{00000000-0008-0000-0400-0000D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647" name="TextBox 6646">
          <a:extLst>
            <a:ext uri="{FF2B5EF4-FFF2-40B4-BE49-F238E27FC236}">
              <a16:creationId xmlns="" xmlns:a16="http://schemas.microsoft.com/office/drawing/2014/main" id="{00000000-0008-0000-0400-0000D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648" name="TextBox 6647">
          <a:extLst>
            <a:ext uri="{FF2B5EF4-FFF2-40B4-BE49-F238E27FC236}">
              <a16:creationId xmlns="" xmlns:a16="http://schemas.microsoft.com/office/drawing/2014/main" id="{00000000-0008-0000-0400-0000D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649" name="TextBox 6648">
          <a:extLst>
            <a:ext uri="{FF2B5EF4-FFF2-40B4-BE49-F238E27FC236}">
              <a16:creationId xmlns="" xmlns:a16="http://schemas.microsoft.com/office/drawing/2014/main" id="{00000000-0008-0000-0400-0000D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50" name="TextBox 6649">
          <a:extLst>
            <a:ext uri="{FF2B5EF4-FFF2-40B4-BE49-F238E27FC236}">
              <a16:creationId xmlns="" xmlns:a16="http://schemas.microsoft.com/office/drawing/2014/main" id="{00000000-0008-0000-0400-0000D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651" name="TextBox 6650">
          <a:extLst>
            <a:ext uri="{FF2B5EF4-FFF2-40B4-BE49-F238E27FC236}">
              <a16:creationId xmlns="" xmlns:a16="http://schemas.microsoft.com/office/drawing/2014/main" id="{00000000-0008-0000-0400-0000D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52" name="TextBox 6651">
          <a:extLst>
            <a:ext uri="{FF2B5EF4-FFF2-40B4-BE49-F238E27FC236}">
              <a16:creationId xmlns="" xmlns:a16="http://schemas.microsoft.com/office/drawing/2014/main" id="{00000000-0008-0000-0400-0000D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653" name="TextBox 6652">
          <a:extLst>
            <a:ext uri="{FF2B5EF4-FFF2-40B4-BE49-F238E27FC236}">
              <a16:creationId xmlns="" xmlns:a16="http://schemas.microsoft.com/office/drawing/2014/main" id="{00000000-0008-0000-0400-0000D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54" name="TextBox 6653">
          <a:extLst>
            <a:ext uri="{FF2B5EF4-FFF2-40B4-BE49-F238E27FC236}">
              <a16:creationId xmlns="" xmlns:a16="http://schemas.microsoft.com/office/drawing/2014/main" id="{00000000-0008-0000-0400-0000D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655" name="TextBox 6654">
          <a:extLst>
            <a:ext uri="{FF2B5EF4-FFF2-40B4-BE49-F238E27FC236}">
              <a16:creationId xmlns="" xmlns:a16="http://schemas.microsoft.com/office/drawing/2014/main" id="{00000000-0008-0000-0400-0000E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656" name="TextBox 6655">
          <a:extLst>
            <a:ext uri="{FF2B5EF4-FFF2-40B4-BE49-F238E27FC236}">
              <a16:creationId xmlns="" xmlns:a16="http://schemas.microsoft.com/office/drawing/2014/main" id="{00000000-0008-0000-0400-0000E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657" name="TextBox 6656">
          <a:extLst>
            <a:ext uri="{FF2B5EF4-FFF2-40B4-BE49-F238E27FC236}">
              <a16:creationId xmlns="" xmlns:a16="http://schemas.microsoft.com/office/drawing/2014/main" id="{00000000-0008-0000-0400-0000E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58" name="TextBox 6657">
          <a:extLst>
            <a:ext uri="{FF2B5EF4-FFF2-40B4-BE49-F238E27FC236}">
              <a16:creationId xmlns="" xmlns:a16="http://schemas.microsoft.com/office/drawing/2014/main" id="{00000000-0008-0000-0400-0000E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659" name="TextBox 6658">
          <a:extLst>
            <a:ext uri="{FF2B5EF4-FFF2-40B4-BE49-F238E27FC236}">
              <a16:creationId xmlns="" xmlns:a16="http://schemas.microsoft.com/office/drawing/2014/main" id="{00000000-0008-0000-0400-0000E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60" name="TextBox 6659">
          <a:extLst>
            <a:ext uri="{FF2B5EF4-FFF2-40B4-BE49-F238E27FC236}">
              <a16:creationId xmlns="" xmlns:a16="http://schemas.microsoft.com/office/drawing/2014/main" id="{00000000-0008-0000-0400-0000E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661" name="TextBox 6660">
          <a:extLst>
            <a:ext uri="{FF2B5EF4-FFF2-40B4-BE49-F238E27FC236}">
              <a16:creationId xmlns="" xmlns:a16="http://schemas.microsoft.com/office/drawing/2014/main" id="{00000000-0008-0000-0400-0000E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62" name="TextBox 6661">
          <a:extLst>
            <a:ext uri="{FF2B5EF4-FFF2-40B4-BE49-F238E27FC236}">
              <a16:creationId xmlns="" xmlns:a16="http://schemas.microsoft.com/office/drawing/2014/main" id="{00000000-0008-0000-0400-0000E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663" name="TextBox 6662">
          <a:extLst>
            <a:ext uri="{FF2B5EF4-FFF2-40B4-BE49-F238E27FC236}">
              <a16:creationId xmlns="" xmlns:a16="http://schemas.microsoft.com/office/drawing/2014/main" id="{00000000-0008-0000-0400-0000E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664" name="TextBox 6663">
          <a:extLst>
            <a:ext uri="{FF2B5EF4-FFF2-40B4-BE49-F238E27FC236}">
              <a16:creationId xmlns="" xmlns:a16="http://schemas.microsoft.com/office/drawing/2014/main" id="{00000000-0008-0000-0400-0000E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665" name="TextBox 6664">
          <a:extLst>
            <a:ext uri="{FF2B5EF4-FFF2-40B4-BE49-F238E27FC236}">
              <a16:creationId xmlns="" xmlns:a16="http://schemas.microsoft.com/office/drawing/2014/main" id="{00000000-0008-0000-0400-0000E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66" name="TextBox 6665">
          <a:extLst>
            <a:ext uri="{FF2B5EF4-FFF2-40B4-BE49-F238E27FC236}">
              <a16:creationId xmlns="" xmlns:a16="http://schemas.microsoft.com/office/drawing/2014/main" id="{00000000-0008-0000-0400-0000E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667" name="TextBox 6666">
          <a:extLst>
            <a:ext uri="{FF2B5EF4-FFF2-40B4-BE49-F238E27FC236}">
              <a16:creationId xmlns="" xmlns:a16="http://schemas.microsoft.com/office/drawing/2014/main" id="{00000000-0008-0000-0400-0000E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68" name="TextBox 6667">
          <a:extLst>
            <a:ext uri="{FF2B5EF4-FFF2-40B4-BE49-F238E27FC236}">
              <a16:creationId xmlns="" xmlns:a16="http://schemas.microsoft.com/office/drawing/2014/main" id="{00000000-0008-0000-0400-0000E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669" name="TextBox 6668">
          <a:extLst>
            <a:ext uri="{FF2B5EF4-FFF2-40B4-BE49-F238E27FC236}">
              <a16:creationId xmlns="" xmlns:a16="http://schemas.microsoft.com/office/drawing/2014/main" id="{00000000-0008-0000-0400-0000E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70" name="TextBox 6669">
          <a:extLst>
            <a:ext uri="{FF2B5EF4-FFF2-40B4-BE49-F238E27FC236}">
              <a16:creationId xmlns="" xmlns:a16="http://schemas.microsoft.com/office/drawing/2014/main" id="{00000000-0008-0000-0400-0000E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671" name="TextBox 6670">
          <a:extLst>
            <a:ext uri="{FF2B5EF4-FFF2-40B4-BE49-F238E27FC236}">
              <a16:creationId xmlns="" xmlns:a16="http://schemas.microsoft.com/office/drawing/2014/main" id="{00000000-0008-0000-0400-0000F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672" name="TextBox 6671">
          <a:extLst>
            <a:ext uri="{FF2B5EF4-FFF2-40B4-BE49-F238E27FC236}">
              <a16:creationId xmlns="" xmlns:a16="http://schemas.microsoft.com/office/drawing/2014/main" id="{00000000-0008-0000-0400-0000F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673" name="TextBox 6672">
          <a:extLst>
            <a:ext uri="{FF2B5EF4-FFF2-40B4-BE49-F238E27FC236}">
              <a16:creationId xmlns="" xmlns:a16="http://schemas.microsoft.com/office/drawing/2014/main" id="{00000000-0008-0000-0400-0000F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74" name="TextBox 6673">
          <a:extLst>
            <a:ext uri="{FF2B5EF4-FFF2-40B4-BE49-F238E27FC236}">
              <a16:creationId xmlns="" xmlns:a16="http://schemas.microsoft.com/office/drawing/2014/main" id="{00000000-0008-0000-0400-0000F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675" name="TextBox 6674">
          <a:extLst>
            <a:ext uri="{FF2B5EF4-FFF2-40B4-BE49-F238E27FC236}">
              <a16:creationId xmlns="" xmlns:a16="http://schemas.microsoft.com/office/drawing/2014/main" id="{00000000-0008-0000-0400-0000F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76" name="TextBox 6675">
          <a:extLst>
            <a:ext uri="{FF2B5EF4-FFF2-40B4-BE49-F238E27FC236}">
              <a16:creationId xmlns="" xmlns:a16="http://schemas.microsoft.com/office/drawing/2014/main" id="{00000000-0008-0000-0400-0000F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677" name="TextBox 6676">
          <a:extLst>
            <a:ext uri="{FF2B5EF4-FFF2-40B4-BE49-F238E27FC236}">
              <a16:creationId xmlns="" xmlns:a16="http://schemas.microsoft.com/office/drawing/2014/main" id="{00000000-0008-0000-0400-0000F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78" name="TextBox 6677">
          <a:extLst>
            <a:ext uri="{FF2B5EF4-FFF2-40B4-BE49-F238E27FC236}">
              <a16:creationId xmlns="" xmlns:a16="http://schemas.microsoft.com/office/drawing/2014/main" id="{00000000-0008-0000-0400-0000F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679" name="TextBox 6678">
          <a:extLst>
            <a:ext uri="{FF2B5EF4-FFF2-40B4-BE49-F238E27FC236}">
              <a16:creationId xmlns="" xmlns:a16="http://schemas.microsoft.com/office/drawing/2014/main" id="{00000000-0008-0000-0400-0000F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680" name="TextBox 6679">
          <a:extLst>
            <a:ext uri="{FF2B5EF4-FFF2-40B4-BE49-F238E27FC236}">
              <a16:creationId xmlns="" xmlns:a16="http://schemas.microsoft.com/office/drawing/2014/main" id="{00000000-0008-0000-0400-0000F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681" name="TextBox 6680">
          <a:extLst>
            <a:ext uri="{FF2B5EF4-FFF2-40B4-BE49-F238E27FC236}">
              <a16:creationId xmlns="" xmlns:a16="http://schemas.microsoft.com/office/drawing/2014/main" id="{00000000-0008-0000-0400-0000F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82" name="TextBox 6681">
          <a:extLst>
            <a:ext uri="{FF2B5EF4-FFF2-40B4-BE49-F238E27FC236}">
              <a16:creationId xmlns="" xmlns:a16="http://schemas.microsoft.com/office/drawing/2014/main" id="{00000000-0008-0000-0400-0000F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683" name="TextBox 6682">
          <a:extLst>
            <a:ext uri="{FF2B5EF4-FFF2-40B4-BE49-F238E27FC236}">
              <a16:creationId xmlns="" xmlns:a16="http://schemas.microsoft.com/office/drawing/2014/main" id="{00000000-0008-0000-0400-0000F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84" name="TextBox 6683">
          <a:extLst>
            <a:ext uri="{FF2B5EF4-FFF2-40B4-BE49-F238E27FC236}">
              <a16:creationId xmlns="" xmlns:a16="http://schemas.microsoft.com/office/drawing/2014/main" id="{00000000-0008-0000-0400-0000F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685" name="TextBox 6684">
          <a:extLst>
            <a:ext uri="{FF2B5EF4-FFF2-40B4-BE49-F238E27FC236}">
              <a16:creationId xmlns="" xmlns:a16="http://schemas.microsoft.com/office/drawing/2014/main" id="{00000000-0008-0000-0400-0000F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86" name="TextBox 6685">
          <a:extLst>
            <a:ext uri="{FF2B5EF4-FFF2-40B4-BE49-F238E27FC236}">
              <a16:creationId xmlns="" xmlns:a16="http://schemas.microsoft.com/office/drawing/2014/main" id="{00000000-0008-0000-0400-0000F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687" name="TextBox 6686">
          <a:extLst>
            <a:ext uri="{FF2B5EF4-FFF2-40B4-BE49-F238E27FC236}">
              <a16:creationId xmlns="" xmlns:a16="http://schemas.microsoft.com/office/drawing/2014/main" id="{00000000-0008-0000-0400-000000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688" name="TextBox 6687">
          <a:extLst>
            <a:ext uri="{FF2B5EF4-FFF2-40B4-BE49-F238E27FC236}">
              <a16:creationId xmlns="" xmlns:a16="http://schemas.microsoft.com/office/drawing/2014/main" id="{00000000-0008-0000-0400-000001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689" name="TextBox 6688">
          <a:extLst>
            <a:ext uri="{FF2B5EF4-FFF2-40B4-BE49-F238E27FC236}">
              <a16:creationId xmlns="" xmlns:a16="http://schemas.microsoft.com/office/drawing/2014/main" id="{00000000-0008-0000-0400-000002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90" name="TextBox 6689">
          <a:extLst>
            <a:ext uri="{FF2B5EF4-FFF2-40B4-BE49-F238E27FC236}">
              <a16:creationId xmlns="" xmlns:a16="http://schemas.microsoft.com/office/drawing/2014/main" id="{00000000-0008-0000-0400-000003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691" name="TextBox 6690">
          <a:extLst>
            <a:ext uri="{FF2B5EF4-FFF2-40B4-BE49-F238E27FC236}">
              <a16:creationId xmlns="" xmlns:a16="http://schemas.microsoft.com/office/drawing/2014/main" id="{00000000-0008-0000-0400-000004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92" name="TextBox 6691">
          <a:extLst>
            <a:ext uri="{FF2B5EF4-FFF2-40B4-BE49-F238E27FC236}">
              <a16:creationId xmlns="" xmlns:a16="http://schemas.microsoft.com/office/drawing/2014/main" id="{00000000-0008-0000-0400-000005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693" name="TextBox 6692">
          <a:extLst>
            <a:ext uri="{FF2B5EF4-FFF2-40B4-BE49-F238E27FC236}">
              <a16:creationId xmlns="" xmlns:a16="http://schemas.microsoft.com/office/drawing/2014/main" id="{00000000-0008-0000-0400-000006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694" name="TextBox 6693">
          <a:extLst>
            <a:ext uri="{FF2B5EF4-FFF2-40B4-BE49-F238E27FC236}">
              <a16:creationId xmlns="" xmlns:a16="http://schemas.microsoft.com/office/drawing/2014/main" id="{00000000-0008-0000-0400-000007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695" name="TextBox 6694">
          <a:extLst>
            <a:ext uri="{FF2B5EF4-FFF2-40B4-BE49-F238E27FC236}">
              <a16:creationId xmlns="" xmlns:a16="http://schemas.microsoft.com/office/drawing/2014/main" id="{00000000-0008-0000-0400-000008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696" name="TextBox 6695">
          <a:extLst>
            <a:ext uri="{FF2B5EF4-FFF2-40B4-BE49-F238E27FC236}">
              <a16:creationId xmlns="" xmlns:a16="http://schemas.microsoft.com/office/drawing/2014/main" id="{00000000-0008-0000-0400-000009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697" name="TextBox 6696">
          <a:extLst>
            <a:ext uri="{FF2B5EF4-FFF2-40B4-BE49-F238E27FC236}">
              <a16:creationId xmlns="" xmlns:a16="http://schemas.microsoft.com/office/drawing/2014/main" id="{00000000-0008-0000-0400-00000A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698" name="TextBox 6697">
          <a:extLst>
            <a:ext uri="{FF2B5EF4-FFF2-40B4-BE49-F238E27FC236}">
              <a16:creationId xmlns="" xmlns:a16="http://schemas.microsoft.com/office/drawing/2014/main" id="{00000000-0008-0000-0400-00000B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699" name="TextBox 6698">
          <a:extLst>
            <a:ext uri="{FF2B5EF4-FFF2-40B4-BE49-F238E27FC236}">
              <a16:creationId xmlns="" xmlns:a16="http://schemas.microsoft.com/office/drawing/2014/main" id="{00000000-0008-0000-0400-00000C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00" name="TextBox 6699">
          <a:extLst>
            <a:ext uri="{FF2B5EF4-FFF2-40B4-BE49-F238E27FC236}">
              <a16:creationId xmlns="" xmlns:a16="http://schemas.microsoft.com/office/drawing/2014/main" id="{00000000-0008-0000-0400-00000D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701" name="TextBox 6700">
          <a:extLst>
            <a:ext uri="{FF2B5EF4-FFF2-40B4-BE49-F238E27FC236}">
              <a16:creationId xmlns="" xmlns:a16="http://schemas.microsoft.com/office/drawing/2014/main" id="{00000000-0008-0000-0400-00000E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02" name="TextBox 6701">
          <a:extLst>
            <a:ext uri="{FF2B5EF4-FFF2-40B4-BE49-F238E27FC236}">
              <a16:creationId xmlns="" xmlns:a16="http://schemas.microsoft.com/office/drawing/2014/main" id="{00000000-0008-0000-0400-00000F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703" name="TextBox 6702">
          <a:extLst>
            <a:ext uri="{FF2B5EF4-FFF2-40B4-BE49-F238E27FC236}">
              <a16:creationId xmlns="" xmlns:a16="http://schemas.microsoft.com/office/drawing/2014/main" id="{00000000-0008-0000-0400-000010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04" name="TextBox 6703">
          <a:extLst>
            <a:ext uri="{FF2B5EF4-FFF2-40B4-BE49-F238E27FC236}">
              <a16:creationId xmlns="" xmlns:a16="http://schemas.microsoft.com/office/drawing/2014/main" id="{00000000-0008-0000-0400-000011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705" name="TextBox 6704">
          <a:extLst>
            <a:ext uri="{FF2B5EF4-FFF2-40B4-BE49-F238E27FC236}">
              <a16:creationId xmlns="" xmlns:a16="http://schemas.microsoft.com/office/drawing/2014/main" id="{00000000-0008-0000-0400-000012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706" name="TextBox 6705">
          <a:extLst>
            <a:ext uri="{FF2B5EF4-FFF2-40B4-BE49-F238E27FC236}">
              <a16:creationId xmlns="" xmlns:a16="http://schemas.microsoft.com/office/drawing/2014/main" id="{00000000-0008-0000-0400-000013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707" name="TextBox 6706">
          <a:extLst>
            <a:ext uri="{FF2B5EF4-FFF2-40B4-BE49-F238E27FC236}">
              <a16:creationId xmlns="" xmlns:a16="http://schemas.microsoft.com/office/drawing/2014/main" id="{00000000-0008-0000-0400-000014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08" name="TextBox 6707">
          <a:extLst>
            <a:ext uri="{FF2B5EF4-FFF2-40B4-BE49-F238E27FC236}">
              <a16:creationId xmlns="" xmlns:a16="http://schemas.microsoft.com/office/drawing/2014/main" id="{00000000-0008-0000-0400-000015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709" name="TextBox 6708">
          <a:extLst>
            <a:ext uri="{FF2B5EF4-FFF2-40B4-BE49-F238E27FC236}">
              <a16:creationId xmlns="" xmlns:a16="http://schemas.microsoft.com/office/drawing/2014/main" id="{00000000-0008-0000-0400-000016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10" name="TextBox 6709">
          <a:extLst>
            <a:ext uri="{FF2B5EF4-FFF2-40B4-BE49-F238E27FC236}">
              <a16:creationId xmlns="" xmlns:a16="http://schemas.microsoft.com/office/drawing/2014/main" id="{00000000-0008-0000-0400-000017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711" name="TextBox 6710">
          <a:extLst>
            <a:ext uri="{FF2B5EF4-FFF2-40B4-BE49-F238E27FC236}">
              <a16:creationId xmlns="" xmlns:a16="http://schemas.microsoft.com/office/drawing/2014/main" id="{00000000-0008-0000-0400-000018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12" name="TextBox 6711">
          <a:extLst>
            <a:ext uri="{FF2B5EF4-FFF2-40B4-BE49-F238E27FC236}">
              <a16:creationId xmlns="" xmlns:a16="http://schemas.microsoft.com/office/drawing/2014/main" id="{00000000-0008-0000-0400-000019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713" name="TextBox 6712">
          <a:extLst>
            <a:ext uri="{FF2B5EF4-FFF2-40B4-BE49-F238E27FC236}">
              <a16:creationId xmlns="" xmlns:a16="http://schemas.microsoft.com/office/drawing/2014/main" id="{00000000-0008-0000-0400-00001A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714" name="TextBox 6713">
          <a:extLst>
            <a:ext uri="{FF2B5EF4-FFF2-40B4-BE49-F238E27FC236}">
              <a16:creationId xmlns="" xmlns:a16="http://schemas.microsoft.com/office/drawing/2014/main" id="{00000000-0008-0000-0400-00001B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715" name="TextBox 6714">
          <a:extLst>
            <a:ext uri="{FF2B5EF4-FFF2-40B4-BE49-F238E27FC236}">
              <a16:creationId xmlns="" xmlns:a16="http://schemas.microsoft.com/office/drawing/2014/main" id="{00000000-0008-0000-0400-00001C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16" name="TextBox 6715">
          <a:extLst>
            <a:ext uri="{FF2B5EF4-FFF2-40B4-BE49-F238E27FC236}">
              <a16:creationId xmlns="" xmlns:a16="http://schemas.microsoft.com/office/drawing/2014/main" id="{00000000-0008-0000-0400-00001D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717" name="TextBox 6716">
          <a:extLst>
            <a:ext uri="{FF2B5EF4-FFF2-40B4-BE49-F238E27FC236}">
              <a16:creationId xmlns="" xmlns:a16="http://schemas.microsoft.com/office/drawing/2014/main" id="{00000000-0008-0000-0400-00001E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18" name="TextBox 6717">
          <a:extLst>
            <a:ext uri="{FF2B5EF4-FFF2-40B4-BE49-F238E27FC236}">
              <a16:creationId xmlns="" xmlns:a16="http://schemas.microsoft.com/office/drawing/2014/main" id="{00000000-0008-0000-0400-00001F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719" name="TextBox 6718">
          <a:extLst>
            <a:ext uri="{FF2B5EF4-FFF2-40B4-BE49-F238E27FC236}">
              <a16:creationId xmlns="" xmlns:a16="http://schemas.microsoft.com/office/drawing/2014/main" id="{00000000-0008-0000-0400-000020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20" name="TextBox 6719">
          <a:extLst>
            <a:ext uri="{FF2B5EF4-FFF2-40B4-BE49-F238E27FC236}">
              <a16:creationId xmlns="" xmlns:a16="http://schemas.microsoft.com/office/drawing/2014/main" id="{00000000-0008-0000-0400-000021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721" name="TextBox 6720">
          <a:extLst>
            <a:ext uri="{FF2B5EF4-FFF2-40B4-BE49-F238E27FC236}">
              <a16:creationId xmlns="" xmlns:a16="http://schemas.microsoft.com/office/drawing/2014/main" id="{00000000-0008-0000-0400-000022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722" name="TextBox 6721">
          <a:extLst>
            <a:ext uri="{FF2B5EF4-FFF2-40B4-BE49-F238E27FC236}">
              <a16:creationId xmlns="" xmlns:a16="http://schemas.microsoft.com/office/drawing/2014/main" id="{00000000-0008-0000-0400-000023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723" name="TextBox 6722">
          <a:extLst>
            <a:ext uri="{FF2B5EF4-FFF2-40B4-BE49-F238E27FC236}">
              <a16:creationId xmlns="" xmlns:a16="http://schemas.microsoft.com/office/drawing/2014/main" id="{00000000-0008-0000-0400-000024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724" name="TextBox 6723">
          <a:extLst>
            <a:ext uri="{FF2B5EF4-FFF2-40B4-BE49-F238E27FC236}">
              <a16:creationId xmlns="" xmlns:a16="http://schemas.microsoft.com/office/drawing/2014/main" id="{00000000-0008-0000-0400-000025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725" name="TextBox 6724">
          <a:extLst>
            <a:ext uri="{FF2B5EF4-FFF2-40B4-BE49-F238E27FC236}">
              <a16:creationId xmlns="" xmlns:a16="http://schemas.microsoft.com/office/drawing/2014/main" id="{00000000-0008-0000-0400-000026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726" name="TextBox 6725">
          <a:extLst>
            <a:ext uri="{FF2B5EF4-FFF2-40B4-BE49-F238E27FC236}">
              <a16:creationId xmlns="" xmlns:a16="http://schemas.microsoft.com/office/drawing/2014/main" id="{00000000-0008-0000-0400-000027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6727" name="TextBox 6726">
          <a:extLst>
            <a:ext uri="{FF2B5EF4-FFF2-40B4-BE49-F238E27FC236}">
              <a16:creationId xmlns="" xmlns:a16="http://schemas.microsoft.com/office/drawing/2014/main" id="{00000000-0008-0000-0400-00002802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728" name="TextBox 6727">
          <a:extLst>
            <a:ext uri="{FF2B5EF4-FFF2-40B4-BE49-F238E27FC236}">
              <a16:creationId xmlns="" xmlns:a16="http://schemas.microsoft.com/office/drawing/2014/main" id="{00000000-0008-0000-0400-00002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29" name="TextBox 6728">
          <a:extLst>
            <a:ext uri="{FF2B5EF4-FFF2-40B4-BE49-F238E27FC236}">
              <a16:creationId xmlns="" xmlns:a16="http://schemas.microsoft.com/office/drawing/2014/main" id="{00000000-0008-0000-0400-00002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730" name="TextBox 6729">
          <a:extLst>
            <a:ext uri="{FF2B5EF4-FFF2-40B4-BE49-F238E27FC236}">
              <a16:creationId xmlns="" xmlns:a16="http://schemas.microsoft.com/office/drawing/2014/main" id="{00000000-0008-0000-0400-00002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31" name="TextBox 6730">
          <a:extLst>
            <a:ext uri="{FF2B5EF4-FFF2-40B4-BE49-F238E27FC236}">
              <a16:creationId xmlns="" xmlns:a16="http://schemas.microsoft.com/office/drawing/2014/main" id="{00000000-0008-0000-0400-00002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732" name="TextBox 6731">
          <a:extLst>
            <a:ext uri="{FF2B5EF4-FFF2-40B4-BE49-F238E27FC236}">
              <a16:creationId xmlns="" xmlns:a16="http://schemas.microsoft.com/office/drawing/2014/main" id="{00000000-0008-0000-0400-00002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33" name="TextBox 6732">
          <a:extLst>
            <a:ext uri="{FF2B5EF4-FFF2-40B4-BE49-F238E27FC236}">
              <a16:creationId xmlns="" xmlns:a16="http://schemas.microsoft.com/office/drawing/2014/main" id="{00000000-0008-0000-0400-00002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734" name="TextBox 6733">
          <a:extLst>
            <a:ext uri="{FF2B5EF4-FFF2-40B4-BE49-F238E27FC236}">
              <a16:creationId xmlns="" xmlns:a16="http://schemas.microsoft.com/office/drawing/2014/main" id="{00000000-0008-0000-0400-00002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735" name="TextBox 6734">
          <a:extLst>
            <a:ext uri="{FF2B5EF4-FFF2-40B4-BE49-F238E27FC236}">
              <a16:creationId xmlns="" xmlns:a16="http://schemas.microsoft.com/office/drawing/2014/main" id="{00000000-0008-0000-0400-00003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736" name="TextBox 6735">
          <a:extLst>
            <a:ext uri="{FF2B5EF4-FFF2-40B4-BE49-F238E27FC236}">
              <a16:creationId xmlns="" xmlns:a16="http://schemas.microsoft.com/office/drawing/2014/main" id="{00000000-0008-0000-0400-00003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37" name="TextBox 6736">
          <a:extLst>
            <a:ext uri="{FF2B5EF4-FFF2-40B4-BE49-F238E27FC236}">
              <a16:creationId xmlns="" xmlns:a16="http://schemas.microsoft.com/office/drawing/2014/main" id="{00000000-0008-0000-0400-00003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738" name="TextBox 6737">
          <a:extLst>
            <a:ext uri="{FF2B5EF4-FFF2-40B4-BE49-F238E27FC236}">
              <a16:creationId xmlns="" xmlns:a16="http://schemas.microsoft.com/office/drawing/2014/main" id="{00000000-0008-0000-0400-00003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39" name="TextBox 6738">
          <a:extLst>
            <a:ext uri="{FF2B5EF4-FFF2-40B4-BE49-F238E27FC236}">
              <a16:creationId xmlns="" xmlns:a16="http://schemas.microsoft.com/office/drawing/2014/main" id="{00000000-0008-0000-0400-00003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740" name="TextBox 6739">
          <a:extLst>
            <a:ext uri="{FF2B5EF4-FFF2-40B4-BE49-F238E27FC236}">
              <a16:creationId xmlns="" xmlns:a16="http://schemas.microsoft.com/office/drawing/2014/main" id="{00000000-0008-0000-0400-00003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41" name="TextBox 6740">
          <a:extLst>
            <a:ext uri="{FF2B5EF4-FFF2-40B4-BE49-F238E27FC236}">
              <a16:creationId xmlns="" xmlns:a16="http://schemas.microsoft.com/office/drawing/2014/main" id="{00000000-0008-0000-0400-00003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742" name="TextBox 6741">
          <a:extLst>
            <a:ext uri="{FF2B5EF4-FFF2-40B4-BE49-F238E27FC236}">
              <a16:creationId xmlns="" xmlns:a16="http://schemas.microsoft.com/office/drawing/2014/main" id="{00000000-0008-0000-0400-00003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743" name="TextBox 6742">
          <a:extLst>
            <a:ext uri="{FF2B5EF4-FFF2-40B4-BE49-F238E27FC236}">
              <a16:creationId xmlns="" xmlns:a16="http://schemas.microsoft.com/office/drawing/2014/main" id="{00000000-0008-0000-0400-00003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744" name="TextBox 6743">
          <a:extLst>
            <a:ext uri="{FF2B5EF4-FFF2-40B4-BE49-F238E27FC236}">
              <a16:creationId xmlns="" xmlns:a16="http://schemas.microsoft.com/office/drawing/2014/main" id="{00000000-0008-0000-0400-00003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45" name="TextBox 6744">
          <a:extLst>
            <a:ext uri="{FF2B5EF4-FFF2-40B4-BE49-F238E27FC236}">
              <a16:creationId xmlns="" xmlns:a16="http://schemas.microsoft.com/office/drawing/2014/main" id="{00000000-0008-0000-0400-00003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746" name="TextBox 6745">
          <a:extLst>
            <a:ext uri="{FF2B5EF4-FFF2-40B4-BE49-F238E27FC236}">
              <a16:creationId xmlns="" xmlns:a16="http://schemas.microsoft.com/office/drawing/2014/main" id="{00000000-0008-0000-0400-00003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47" name="TextBox 6746">
          <a:extLst>
            <a:ext uri="{FF2B5EF4-FFF2-40B4-BE49-F238E27FC236}">
              <a16:creationId xmlns="" xmlns:a16="http://schemas.microsoft.com/office/drawing/2014/main" id="{00000000-0008-0000-0400-00003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748" name="TextBox 6747">
          <a:extLst>
            <a:ext uri="{FF2B5EF4-FFF2-40B4-BE49-F238E27FC236}">
              <a16:creationId xmlns="" xmlns:a16="http://schemas.microsoft.com/office/drawing/2014/main" id="{00000000-0008-0000-0400-00003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49" name="TextBox 6748">
          <a:extLst>
            <a:ext uri="{FF2B5EF4-FFF2-40B4-BE49-F238E27FC236}">
              <a16:creationId xmlns="" xmlns:a16="http://schemas.microsoft.com/office/drawing/2014/main" id="{00000000-0008-0000-0400-00003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750" name="TextBox 6749">
          <a:extLst>
            <a:ext uri="{FF2B5EF4-FFF2-40B4-BE49-F238E27FC236}">
              <a16:creationId xmlns="" xmlns:a16="http://schemas.microsoft.com/office/drawing/2014/main" id="{00000000-0008-0000-0400-00003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751" name="TextBox 6750">
          <a:extLst>
            <a:ext uri="{FF2B5EF4-FFF2-40B4-BE49-F238E27FC236}">
              <a16:creationId xmlns="" xmlns:a16="http://schemas.microsoft.com/office/drawing/2014/main" id="{00000000-0008-0000-0400-00004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752" name="TextBox 6751">
          <a:extLst>
            <a:ext uri="{FF2B5EF4-FFF2-40B4-BE49-F238E27FC236}">
              <a16:creationId xmlns="" xmlns:a16="http://schemas.microsoft.com/office/drawing/2014/main" id="{00000000-0008-0000-0400-00004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53" name="TextBox 6752">
          <a:extLst>
            <a:ext uri="{FF2B5EF4-FFF2-40B4-BE49-F238E27FC236}">
              <a16:creationId xmlns="" xmlns:a16="http://schemas.microsoft.com/office/drawing/2014/main" id="{00000000-0008-0000-0400-00004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754" name="TextBox 6753">
          <a:extLst>
            <a:ext uri="{FF2B5EF4-FFF2-40B4-BE49-F238E27FC236}">
              <a16:creationId xmlns="" xmlns:a16="http://schemas.microsoft.com/office/drawing/2014/main" id="{00000000-0008-0000-0400-00004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55" name="TextBox 6754">
          <a:extLst>
            <a:ext uri="{FF2B5EF4-FFF2-40B4-BE49-F238E27FC236}">
              <a16:creationId xmlns="" xmlns:a16="http://schemas.microsoft.com/office/drawing/2014/main" id="{00000000-0008-0000-0400-00004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756" name="TextBox 6755">
          <a:extLst>
            <a:ext uri="{FF2B5EF4-FFF2-40B4-BE49-F238E27FC236}">
              <a16:creationId xmlns="" xmlns:a16="http://schemas.microsoft.com/office/drawing/2014/main" id="{00000000-0008-0000-0400-00004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57" name="TextBox 6756">
          <a:extLst>
            <a:ext uri="{FF2B5EF4-FFF2-40B4-BE49-F238E27FC236}">
              <a16:creationId xmlns="" xmlns:a16="http://schemas.microsoft.com/office/drawing/2014/main" id="{00000000-0008-0000-0400-00004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758" name="TextBox 6757">
          <a:extLst>
            <a:ext uri="{FF2B5EF4-FFF2-40B4-BE49-F238E27FC236}">
              <a16:creationId xmlns="" xmlns:a16="http://schemas.microsoft.com/office/drawing/2014/main" id="{00000000-0008-0000-0400-00004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759" name="TextBox 6758">
          <a:extLst>
            <a:ext uri="{FF2B5EF4-FFF2-40B4-BE49-F238E27FC236}">
              <a16:creationId xmlns="" xmlns:a16="http://schemas.microsoft.com/office/drawing/2014/main" id="{00000000-0008-0000-0400-00004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760" name="TextBox 6759">
          <a:extLst>
            <a:ext uri="{FF2B5EF4-FFF2-40B4-BE49-F238E27FC236}">
              <a16:creationId xmlns="" xmlns:a16="http://schemas.microsoft.com/office/drawing/2014/main" id="{00000000-0008-0000-0400-00004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61" name="TextBox 6760">
          <a:extLst>
            <a:ext uri="{FF2B5EF4-FFF2-40B4-BE49-F238E27FC236}">
              <a16:creationId xmlns="" xmlns:a16="http://schemas.microsoft.com/office/drawing/2014/main" id="{00000000-0008-0000-0400-00004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762" name="TextBox 6761">
          <a:extLst>
            <a:ext uri="{FF2B5EF4-FFF2-40B4-BE49-F238E27FC236}">
              <a16:creationId xmlns="" xmlns:a16="http://schemas.microsoft.com/office/drawing/2014/main" id="{00000000-0008-0000-0400-00004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63" name="TextBox 6762">
          <a:extLst>
            <a:ext uri="{FF2B5EF4-FFF2-40B4-BE49-F238E27FC236}">
              <a16:creationId xmlns="" xmlns:a16="http://schemas.microsoft.com/office/drawing/2014/main" id="{00000000-0008-0000-0400-00004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764" name="TextBox 6763">
          <a:extLst>
            <a:ext uri="{FF2B5EF4-FFF2-40B4-BE49-F238E27FC236}">
              <a16:creationId xmlns="" xmlns:a16="http://schemas.microsoft.com/office/drawing/2014/main" id="{00000000-0008-0000-0400-00004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65" name="TextBox 6764">
          <a:extLst>
            <a:ext uri="{FF2B5EF4-FFF2-40B4-BE49-F238E27FC236}">
              <a16:creationId xmlns="" xmlns:a16="http://schemas.microsoft.com/office/drawing/2014/main" id="{00000000-0008-0000-0400-00004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766" name="TextBox 6765">
          <a:extLst>
            <a:ext uri="{FF2B5EF4-FFF2-40B4-BE49-F238E27FC236}">
              <a16:creationId xmlns="" xmlns:a16="http://schemas.microsoft.com/office/drawing/2014/main" id="{00000000-0008-0000-0400-00004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767" name="TextBox 6766">
          <a:extLst>
            <a:ext uri="{FF2B5EF4-FFF2-40B4-BE49-F238E27FC236}">
              <a16:creationId xmlns="" xmlns:a16="http://schemas.microsoft.com/office/drawing/2014/main" id="{00000000-0008-0000-0400-00005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768" name="TextBox 6767">
          <a:extLst>
            <a:ext uri="{FF2B5EF4-FFF2-40B4-BE49-F238E27FC236}">
              <a16:creationId xmlns="" xmlns:a16="http://schemas.microsoft.com/office/drawing/2014/main" id="{00000000-0008-0000-0400-00005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69" name="TextBox 6768">
          <a:extLst>
            <a:ext uri="{FF2B5EF4-FFF2-40B4-BE49-F238E27FC236}">
              <a16:creationId xmlns="" xmlns:a16="http://schemas.microsoft.com/office/drawing/2014/main" id="{00000000-0008-0000-0400-00005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770" name="TextBox 6769">
          <a:extLst>
            <a:ext uri="{FF2B5EF4-FFF2-40B4-BE49-F238E27FC236}">
              <a16:creationId xmlns="" xmlns:a16="http://schemas.microsoft.com/office/drawing/2014/main" id="{00000000-0008-0000-0400-00005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71" name="TextBox 6770">
          <a:extLst>
            <a:ext uri="{FF2B5EF4-FFF2-40B4-BE49-F238E27FC236}">
              <a16:creationId xmlns="" xmlns:a16="http://schemas.microsoft.com/office/drawing/2014/main" id="{00000000-0008-0000-0400-00005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772" name="TextBox 6771">
          <a:extLst>
            <a:ext uri="{FF2B5EF4-FFF2-40B4-BE49-F238E27FC236}">
              <a16:creationId xmlns="" xmlns:a16="http://schemas.microsoft.com/office/drawing/2014/main" id="{00000000-0008-0000-0400-00005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73" name="TextBox 6772">
          <a:extLst>
            <a:ext uri="{FF2B5EF4-FFF2-40B4-BE49-F238E27FC236}">
              <a16:creationId xmlns="" xmlns:a16="http://schemas.microsoft.com/office/drawing/2014/main" id="{00000000-0008-0000-0400-00005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774" name="TextBox 6773">
          <a:extLst>
            <a:ext uri="{FF2B5EF4-FFF2-40B4-BE49-F238E27FC236}">
              <a16:creationId xmlns="" xmlns:a16="http://schemas.microsoft.com/office/drawing/2014/main" id="{00000000-0008-0000-0400-00005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775" name="TextBox 6774">
          <a:extLst>
            <a:ext uri="{FF2B5EF4-FFF2-40B4-BE49-F238E27FC236}">
              <a16:creationId xmlns="" xmlns:a16="http://schemas.microsoft.com/office/drawing/2014/main" id="{00000000-0008-0000-0400-00005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776" name="TextBox 6775">
          <a:extLst>
            <a:ext uri="{FF2B5EF4-FFF2-40B4-BE49-F238E27FC236}">
              <a16:creationId xmlns="" xmlns:a16="http://schemas.microsoft.com/office/drawing/2014/main" id="{00000000-0008-0000-0400-00005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77" name="TextBox 6776">
          <a:extLst>
            <a:ext uri="{FF2B5EF4-FFF2-40B4-BE49-F238E27FC236}">
              <a16:creationId xmlns="" xmlns:a16="http://schemas.microsoft.com/office/drawing/2014/main" id="{00000000-0008-0000-0400-00005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778" name="TextBox 6777">
          <a:extLst>
            <a:ext uri="{FF2B5EF4-FFF2-40B4-BE49-F238E27FC236}">
              <a16:creationId xmlns="" xmlns:a16="http://schemas.microsoft.com/office/drawing/2014/main" id="{00000000-0008-0000-0400-00005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79" name="TextBox 6778">
          <a:extLst>
            <a:ext uri="{FF2B5EF4-FFF2-40B4-BE49-F238E27FC236}">
              <a16:creationId xmlns="" xmlns:a16="http://schemas.microsoft.com/office/drawing/2014/main" id="{00000000-0008-0000-0400-00005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780" name="TextBox 6779">
          <a:extLst>
            <a:ext uri="{FF2B5EF4-FFF2-40B4-BE49-F238E27FC236}">
              <a16:creationId xmlns="" xmlns:a16="http://schemas.microsoft.com/office/drawing/2014/main" id="{00000000-0008-0000-0400-00005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81" name="TextBox 6780">
          <a:extLst>
            <a:ext uri="{FF2B5EF4-FFF2-40B4-BE49-F238E27FC236}">
              <a16:creationId xmlns="" xmlns:a16="http://schemas.microsoft.com/office/drawing/2014/main" id="{00000000-0008-0000-0400-00005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782" name="TextBox 6781">
          <a:extLst>
            <a:ext uri="{FF2B5EF4-FFF2-40B4-BE49-F238E27FC236}">
              <a16:creationId xmlns="" xmlns:a16="http://schemas.microsoft.com/office/drawing/2014/main" id="{00000000-0008-0000-0400-00005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783" name="TextBox 6782">
          <a:extLst>
            <a:ext uri="{FF2B5EF4-FFF2-40B4-BE49-F238E27FC236}">
              <a16:creationId xmlns="" xmlns:a16="http://schemas.microsoft.com/office/drawing/2014/main" id="{00000000-0008-0000-0400-00006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784" name="TextBox 6783">
          <a:extLst>
            <a:ext uri="{FF2B5EF4-FFF2-40B4-BE49-F238E27FC236}">
              <a16:creationId xmlns="" xmlns:a16="http://schemas.microsoft.com/office/drawing/2014/main" id="{00000000-0008-0000-0400-00006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85" name="TextBox 6784">
          <a:extLst>
            <a:ext uri="{FF2B5EF4-FFF2-40B4-BE49-F238E27FC236}">
              <a16:creationId xmlns="" xmlns:a16="http://schemas.microsoft.com/office/drawing/2014/main" id="{00000000-0008-0000-0400-00006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786" name="TextBox 6785">
          <a:extLst>
            <a:ext uri="{FF2B5EF4-FFF2-40B4-BE49-F238E27FC236}">
              <a16:creationId xmlns="" xmlns:a16="http://schemas.microsoft.com/office/drawing/2014/main" id="{00000000-0008-0000-0400-00006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87" name="TextBox 6786">
          <a:extLst>
            <a:ext uri="{FF2B5EF4-FFF2-40B4-BE49-F238E27FC236}">
              <a16:creationId xmlns="" xmlns:a16="http://schemas.microsoft.com/office/drawing/2014/main" id="{00000000-0008-0000-0400-00006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788" name="TextBox 6787">
          <a:extLst>
            <a:ext uri="{FF2B5EF4-FFF2-40B4-BE49-F238E27FC236}">
              <a16:creationId xmlns="" xmlns:a16="http://schemas.microsoft.com/office/drawing/2014/main" id="{00000000-0008-0000-0400-00006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89" name="TextBox 6788">
          <a:extLst>
            <a:ext uri="{FF2B5EF4-FFF2-40B4-BE49-F238E27FC236}">
              <a16:creationId xmlns="" xmlns:a16="http://schemas.microsoft.com/office/drawing/2014/main" id="{00000000-0008-0000-0400-00006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790" name="TextBox 6789">
          <a:extLst>
            <a:ext uri="{FF2B5EF4-FFF2-40B4-BE49-F238E27FC236}">
              <a16:creationId xmlns="" xmlns:a16="http://schemas.microsoft.com/office/drawing/2014/main" id="{00000000-0008-0000-0400-00006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791" name="TextBox 6790">
          <a:extLst>
            <a:ext uri="{FF2B5EF4-FFF2-40B4-BE49-F238E27FC236}">
              <a16:creationId xmlns="" xmlns:a16="http://schemas.microsoft.com/office/drawing/2014/main" id="{00000000-0008-0000-0400-00006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792" name="TextBox 6791">
          <a:extLst>
            <a:ext uri="{FF2B5EF4-FFF2-40B4-BE49-F238E27FC236}">
              <a16:creationId xmlns="" xmlns:a16="http://schemas.microsoft.com/office/drawing/2014/main" id="{00000000-0008-0000-0400-00006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93" name="TextBox 6792">
          <a:extLst>
            <a:ext uri="{FF2B5EF4-FFF2-40B4-BE49-F238E27FC236}">
              <a16:creationId xmlns="" xmlns:a16="http://schemas.microsoft.com/office/drawing/2014/main" id="{00000000-0008-0000-0400-00006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794" name="TextBox 6793">
          <a:extLst>
            <a:ext uri="{FF2B5EF4-FFF2-40B4-BE49-F238E27FC236}">
              <a16:creationId xmlns="" xmlns:a16="http://schemas.microsoft.com/office/drawing/2014/main" id="{00000000-0008-0000-0400-00006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95" name="TextBox 6794">
          <a:extLst>
            <a:ext uri="{FF2B5EF4-FFF2-40B4-BE49-F238E27FC236}">
              <a16:creationId xmlns="" xmlns:a16="http://schemas.microsoft.com/office/drawing/2014/main" id="{00000000-0008-0000-0400-00006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796" name="TextBox 6795">
          <a:extLst>
            <a:ext uri="{FF2B5EF4-FFF2-40B4-BE49-F238E27FC236}">
              <a16:creationId xmlns="" xmlns:a16="http://schemas.microsoft.com/office/drawing/2014/main" id="{00000000-0008-0000-0400-00006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797" name="TextBox 6796">
          <a:extLst>
            <a:ext uri="{FF2B5EF4-FFF2-40B4-BE49-F238E27FC236}">
              <a16:creationId xmlns="" xmlns:a16="http://schemas.microsoft.com/office/drawing/2014/main" id="{00000000-0008-0000-0400-00006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798" name="TextBox 6797">
          <a:extLst>
            <a:ext uri="{FF2B5EF4-FFF2-40B4-BE49-F238E27FC236}">
              <a16:creationId xmlns="" xmlns:a16="http://schemas.microsoft.com/office/drawing/2014/main" id="{00000000-0008-0000-0400-00006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799" name="TextBox 6798">
          <a:extLst>
            <a:ext uri="{FF2B5EF4-FFF2-40B4-BE49-F238E27FC236}">
              <a16:creationId xmlns="" xmlns:a16="http://schemas.microsoft.com/office/drawing/2014/main" id="{00000000-0008-0000-0400-00007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800" name="TextBox 6799">
          <a:extLst>
            <a:ext uri="{FF2B5EF4-FFF2-40B4-BE49-F238E27FC236}">
              <a16:creationId xmlns="" xmlns:a16="http://schemas.microsoft.com/office/drawing/2014/main" id="{00000000-0008-0000-0400-00007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01" name="TextBox 6800">
          <a:extLst>
            <a:ext uri="{FF2B5EF4-FFF2-40B4-BE49-F238E27FC236}">
              <a16:creationId xmlns="" xmlns:a16="http://schemas.microsoft.com/office/drawing/2014/main" id="{00000000-0008-0000-0400-00007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802" name="TextBox 6801">
          <a:extLst>
            <a:ext uri="{FF2B5EF4-FFF2-40B4-BE49-F238E27FC236}">
              <a16:creationId xmlns="" xmlns:a16="http://schemas.microsoft.com/office/drawing/2014/main" id="{00000000-0008-0000-0400-00007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03" name="TextBox 6802">
          <a:extLst>
            <a:ext uri="{FF2B5EF4-FFF2-40B4-BE49-F238E27FC236}">
              <a16:creationId xmlns="" xmlns:a16="http://schemas.microsoft.com/office/drawing/2014/main" id="{00000000-0008-0000-0400-00007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804" name="TextBox 6803">
          <a:extLst>
            <a:ext uri="{FF2B5EF4-FFF2-40B4-BE49-F238E27FC236}">
              <a16:creationId xmlns="" xmlns:a16="http://schemas.microsoft.com/office/drawing/2014/main" id="{00000000-0008-0000-0400-00007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05" name="TextBox 6804">
          <a:extLst>
            <a:ext uri="{FF2B5EF4-FFF2-40B4-BE49-F238E27FC236}">
              <a16:creationId xmlns="" xmlns:a16="http://schemas.microsoft.com/office/drawing/2014/main" id="{00000000-0008-0000-0400-00007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806" name="TextBox 6805">
          <a:extLst>
            <a:ext uri="{FF2B5EF4-FFF2-40B4-BE49-F238E27FC236}">
              <a16:creationId xmlns="" xmlns:a16="http://schemas.microsoft.com/office/drawing/2014/main" id="{00000000-0008-0000-0400-00007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807" name="TextBox 6806">
          <a:extLst>
            <a:ext uri="{FF2B5EF4-FFF2-40B4-BE49-F238E27FC236}">
              <a16:creationId xmlns="" xmlns:a16="http://schemas.microsoft.com/office/drawing/2014/main" id="{00000000-0008-0000-0400-00007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808" name="TextBox 6807">
          <a:extLst>
            <a:ext uri="{FF2B5EF4-FFF2-40B4-BE49-F238E27FC236}">
              <a16:creationId xmlns="" xmlns:a16="http://schemas.microsoft.com/office/drawing/2014/main" id="{00000000-0008-0000-0400-00007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09" name="TextBox 6808">
          <a:extLst>
            <a:ext uri="{FF2B5EF4-FFF2-40B4-BE49-F238E27FC236}">
              <a16:creationId xmlns="" xmlns:a16="http://schemas.microsoft.com/office/drawing/2014/main" id="{00000000-0008-0000-0400-00007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810" name="TextBox 6809">
          <a:extLst>
            <a:ext uri="{FF2B5EF4-FFF2-40B4-BE49-F238E27FC236}">
              <a16:creationId xmlns="" xmlns:a16="http://schemas.microsoft.com/office/drawing/2014/main" id="{00000000-0008-0000-0400-00007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11" name="TextBox 6810">
          <a:extLst>
            <a:ext uri="{FF2B5EF4-FFF2-40B4-BE49-F238E27FC236}">
              <a16:creationId xmlns="" xmlns:a16="http://schemas.microsoft.com/office/drawing/2014/main" id="{00000000-0008-0000-0400-00007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812" name="TextBox 6811">
          <a:extLst>
            <a:ext uri="{FF2B5EF4-FFF2-40B4-BE49-F238E27FC236}">
              <a16:creationId xmlns="" xmlns:a16="http://schemas.microsoft.com/office/drawing/2014/main" id="{00000000-0008-0000-0400-00007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13" name="TextBox 6812">
          <a:extLst>
            <a:ext uri="{FF2B5EF4-FFF2-40B4-BE49-F238E27FC236}">
              <a16:creationId xmlns="" xmlns:a16="http://schemas.microsoft.com/office/drawing/2014/main" id="{00000000-0008-0000-0400-00007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814" name="TextBox 6813">
          <a:extLst>
            <a:ext uri="{FF2B5EF4-FFF2-40B4-BE49-F238E27FC236}">
              <a16:creationId xmlns="" xmlns:a16="http://schemas.microsoft.com/office/drawing/2014/main" id="{00000000-0008-0000-0400-00007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815" name="TextBox 6814">
          <a:extLst>
            <a:ext uri="{FF2B5EF4-FFF2-40B4-BE49-F238E27FC236}">
              <a16:creationId xmlns="" xmlns:a16="http://schemas.microsoft.com/office/drawing/2014/main" id="{00000000-0008-0000-0400-00008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816" name="TextBox 6815">
          <a:extLst>
            <a:ext uri="{FF2B5EF4-FFF2-40B4-BE49-F238E27FC236}">
              <a16:creationId xmlns="" xmlns:a16="http://schemas.microsoft.com/office/drawing/2014/main" id="{00000000-0008-0000-0400-00008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17" name="TextBox 6816">
          <a:extLst>
            <a:ext uri="{FF2B5EF4-FFF2-40B4-BE49-F238E27FC236}">
              <a16:creationId xmlns="" xmlns:a16="http://schemas.microsoft.com/office/drawing/2014/main" id="{00000000-0008-0000-0400-00008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818" name="TextBox 6817">
          <a:extLst>
            <a:ext uri="{FF2B5EF4-FFF2-40B4-BE49-F238E27FC236}">
              <a16:creationId xmlns="" xmlns:a16="http://schemas.microsoft.com/office/drawing/2014/main" id="{00000000-0008-0000-0400-00008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19" name="TextBox 6818">
          <a:extLst>
            <a:ext uri="{FF2B5EF4-FFF2-40B4-BE49-F238E27FC236}">
              <a16:creationId xmlns="" xmlns:a16="http://schemas.microsoft.com/office/drawing/2014/main" id="{00000000-0008-0000-0400-00008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820" name="TextBox 6819">
          <a:extLst>
            <a:ext uri="{FF2B5EF4-FFF2-40B4-BE49-F238E27FC236}">
              <a16:creationId xmlns="" xmlns:a16="http://schemas.microsoft.com/office/drawing/2014/main" id="{00000000-0008-0000-0400-00008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21" name="TextBox 6820">
          <a:extLst>
            <a:ext uri="{FF2B5EF4-FFF2-40B4-BE49-F238E27FC236}">
              <a16:creationId xmlns="" xmlns:a16="http://schemas.microsoft.com/office/drawing/2014/main" id="{00000000-0008-0000-0400-00008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822" name="TextBox 6821">
          <a:extLst>
            <a:ext uri="{FF2B5EF4-FFF2-40B4-BE49-F238E27FC236}">
              <a16:creationId xmlns="" xmlns:a16="http://schemas.microsoft.com/office/drawing/2014/main" id="{00000000-0008-0000-0400-00008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823" name="TextBox 6822">
          <a:extLst>
            <a:ext uri="{FF2B5EF4-FFF2-40B4-BE49-F238E27FC236}">
              <a16:creationId xmlns="" xmlns:a16="http://schemas.microsoft.com/office/drawing/2014/main" id="{00000000-0008-0000-0400-00008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824" name="TextBox 6823">
          <a:extLst>
            <a:ext uri="{FF2B5EF4-FFF2-40B4-BE49-F238E27FC236}">
              <a16:creationId xmlns="" xmlns:a16="http://schemas.microsoft.com/office/drawing/2014/main" id="{00000000-0008-0000-0400-00008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25" name="TextBox 6824">
          <a:extLst>
            <a:ext uri="{FF2B5EF4-FFF2-40B4-BE49-F238E27FC236}">
              <a16:creationId xmlns="" xmlns:a16="http://schemas.microsoft.com/office/drawing/2014/main" id="{00000000-0008-0000-0400-00008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826" name="TextBox 6825">
          <a:extLst>
            <a:ext uri="{FF2B5EF4-FFF2-40B4-BE49-F238E27FC236}">
              <a16:creationId xmlns="" xmlns:a16="http://schemas.microsoft.com/office/drawing/2014/main" id="{00000000-0008-0000-0400-00008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27" name="TextBox 6826">
          <a:extLst>
            <a:ext uri="{FF2B5EF4-FFF2-40B4-BE49-F238E27FC236}">
              <a16:creationId xmlns="" xmlns:a16="http://schemas.microsoft.com/office/drawing/2014/main" id="{00000000-0008-0000-0400-00008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828" name="TextBox 6827">
          <a:extLst>
            <a:ext uri="{FF2B5EF4-FFF2-40B4-BE49-F238E27FC236}">
              <a16:creationId xmlns="" xmlns:a16="http://schemas.microsoft.com/office/drawing/2014/main" id="{00000000-0008-0000-0400-00008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29" name="TextBox 6828">
          <a:extLst>
            <a:ext uri="{FF2B5EF4-FFF2-40B4-BE49-F238E27FC236}">
              <a16:creationId xmlns="" xmlns:a16="http://schemas.microsoft.com/office/drawing/2014/main" id="{00000000-0008-0000-0400-00008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830" name="TextBox 6829">
          <a:extLst>
            <a:ext uri="{FF2B5EF4-FFF2-40B4-BE49-F238E27FC236}">
              <a16:creationId xmlns="" xmlns:a16="http://schemas.microsoft.com/office/drawing/2014/main" id="{00000000-0008-0000-0400-00008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831" name="TextBox 6830">
          <a:extLst>
            <a:ext uri="{FF2B5EF4-FFF2-40B4-BE49-F238E27FC236}">
              <a16:creationId xmlns="" xmlns:a16="http://schemas.microsoft.com/office/drawing/2014/main" id="{00000000-0008-0000-0400-00009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832" name="TextBox 6831">
          <a:extLst>
            <a:ext uri="{FF2B5EF4-FFF2-40B4-BE49-F238E27FC236}">
              <a16:creationId xmlns="" xmlns:a16="http://schemas.microsoft.com/office/drawing/2014/main" id="{00000000-0008-0000-0400-00009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33" name="TextBox 6832">
          <a:extLst>
            <a:ext uri="{FF2B5EF4-FFF2-40B4-BE49-F238E27FC236}">
              <a16:creationId xmlns="" xmlns:a16="http://schemas.microsoft.com/office/drawing/2014/main" id="{00000000-0008-0000-0400-00009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834" name="TextBox 6833">
          <a:extLst>
            <a:ext uri="{FF2B5EF4-FFF2-40B4-BE49-F238E27FC236}">
              <a16:creationId xmlns="" xmlns:a16="http://schemas.microsoft.com/office/drawing/2014/main" id="{00000000-0008-0000-0400-00009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35" name="TextBox 6834">
          <a:extLst>
            <a:ext uri="{FF2B5EF4-FFF2-40B4-BE49-F238E27FC236}">
              <a16:creationId xmlns="" xmlns:a16="http://schemas.microsoft.com/office/drawing/2014/main" id="{00000000-0008-0000-0400-00009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836" name="TextBox 6835">
          <a:extLst>
            <a:ext uri="{FF2B5EF4-FFF2-40B4-BE49-F238E27FC236}">
              <a16:creationId xmlns="" xmlns:a16="http://schemas.microsoft.com/office/drawing/2014/main" id="{00000000-0008-0000-0400-00009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37" name="TextBox 6836">
          <a:extLst>
            <a:ext uri="{FF2B5EF4-FFF2-40B4-BE49-F238E27FC236}">
              <a16:creationId xmlns="" xmlns:a16="http://schemas.microsoft.com/office/drawing/2014/main" id="{00000000-0008-0000-0400-00009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838" name="TextBox 6837">
          <a:extLst>
            <a:ext uri="{FF2B5EF4-FFF2-40B4-BE49-F238E27FC236}">
              <a16:creationId xmlns="" xmlns:a16="http://schemas.microsoft.com/office/drawing/2014/main" id="{00000000-0008-0000-0400-00009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839" name="TextBox 6838">
          <a:extLst>
            <a:ext uri="{FF2B5EF4-FFF2-40B4-BE49-F238E27FC236}">
              <a16:creationId xmlns="" xmlns:a16="http://schemas.microsoft.com/office/drawing/2014/main" id="{00000000-0008-0000-0400-00009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840" name="TextBox 6839">
          <a:extLst>
            <a:ext uri="{FF2B5EF4-FFF2-40B4-BE49-F238E27FC236}">
              <a16:creationId xmlns="" xmlns:a16="http://schemas.microsoft.com/office/drawing/2014/main" id="{00000000-0008-0000-0400-00009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41" name="TextBox 6840">
          <a:extLst>
            <a:ext uri="{FF2B5EF4-FFF2-40B4-BE49-F238E27FC236}">
              <a16:creationId xmlns="" xmlns:a16="http://schemas.microsoft.com/office/drawing/2014/main" id="{00000000-0008-0000-0400-00009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842" name="TextBox 6841">
          <a:extLst>
            <a:ext uri="{FF2B5EF4-FFF2-40B4-BE49-F238E27FC236}">
              <a16:creationId xmlns="" xmlns:a16="http://schemas.microsoft.com/office/drawing/2014/main" id="{00000000-0008-0000-0400-00009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43" name="TextBox 6842">
          <a:extLst>
            <a:ext uri="{FF2B5EF4-FFF2-40B4-BE49-F238E27FC236}">
              <a16:creationId xmlns="" xmlns:a16="http://schemas.microsoft.com/office/drawing/2014/main" id="{00000000-0008-0000-0400-00009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844" name="TextBox 6843">
          <a:extLst>
            <a:ext uri="{FF2B5EF4-FFF2-40B4-BE49-F238E27FC236}">
              <a16:creationId xmlns="" xmlns:a16="http://schemas.microsoft.com/office/drawing/2014/main" id="{00000000-0008-0000-0400-00009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45" name="TextBox 6844">
          <a:extLst>
            <a:ext uri="{FF2B5EF4-FFF2-40B4-BE49-F238E27FC236}">
              <a16:creationId xmlns="" xmlns:a16="http://schemas.microsoft.com/office/drawing/2014/main" id="{00000000-0008-0000-0400-00009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846" name="TextBox 6845">
          <a:extLst>
            <a:ext uri="{FF2B5EF4-FFF2-40B4-BE49-F238E27FC236}">
              <a16:creationId xmlns="" xmlns:a16="http://schemas.microsoft.com/office/drawing/2014/main" id="{00000000-0008-0000-0400-00009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847" name="TextBox 6846">
          <a:extLst>
            <a:ext uri="{FF2B5EF4-FFF2-40B4-BE49-F238E27FC236}">
              <a16:creationId xmlns="" xmlns:a16="http://schemas.microsoft.com/office/drawing/2014/main" id="{00000000-0008-0000-0400-0000A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848" name="TextBox 6847">
          <a:extLst>
            <a:ext uri="{FF2B5EF4-FFF2-40B4-BE49-F238E27FC236}">
              <a16:creationId xmlns="" xmlns:a16="http://schemas.microsoft.com/office/drawing/2014/main" id="{00000000-0008-0000-0400-0000A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49" name="TextBox 6848">
          <a:extLst>
            <a:ext uri="{FF2B5EF4-FFF2-40B4-BE49-F238E27FC236}">
              <a16:creationId xmlns="" xmlns:a16="http://schemas.microsoft.com/office/drawing/2014/main" id="{00000000-0008-0000-0400-0000A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850" name="TextBox 6849">
          <a:extLst>
            <a:ext uri="{FF2B5EF4-FFF2-40B4-BE49-F238E27FC236}">
              <a16:creationId xmlns="" xmlns:a16="http://schemas.microsoft.com/office/drawing/2014/main" id="{00000000-0008-0000-0400-0000A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51" name="TextBox 6850">
          <a:extLst>
            <a:ext uri="{FF2B5EF4-FFF2-40B4-BE49-F238E27FC236}">
              <a16:creationId xmlns="" xmlns:a16="http://schemas.microsoft.com/office/drawing/2014/main" id="{00000000-0008-0000-0400-0000A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852" name="TextBox 6851">
          <a:extLst>
            <a:ext uri="{FF2B5EF4-FFF2-40B4-BE49-F238E27FC236}">
              <a16:creationId xmlns="" xmlns:a16="http://schemas.microsoft.com/office/drawing/2014/main" id="{00000000-0008-0000-0400-0000A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53" name="TextBox 6852">
          <a:extLst>
            <a:ext uri="{FF2B5EF4-FFF2-40B4-BE49-F238E27FC236}">
              <a16:creationId xmlns="" xmlns:a16="http://schemas.microsoft.com/office/drawing/2014/main" id="{00000000-0008-0000-0400-0000A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854" name="TextBox 6853">
          <a:extLst>
            <a:ext uri="{FF2B5EF4-FFF2-40B4-BE49-F238E27FC236}">
              <a16:creationId xmlns="" xmlns:a16="http://schemas.microsoft.com/office/drawing/2014/main" id="{00000000-0008-0000-0400-0000A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855" name="TextBox 6854">
          <a:extLst>
            <a:ext uri="{FF2B5EF4-FFF2-40B4-BE49-F238E27FC236}">
              <a16:creationId xmlns="" xmlns:a16="http://schemas.microsoft.com/office/drawing/2014/main" id="{00000000-0008-0000-0400-0000A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856" name="TextBox 6855">
          <a:extLst>
            <a:ext uri="{FF2B5EF4-FFF2-40B4-BE49-F238E27FC236}">
              <a16:creationId xmlns="" xmlns:a16="http://schemas.microsoft.com/office/drawing/2014/main" id="{00000000-0008-0000-0400-0000A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57" name="TextBox 6856">
          <a:extLst>
            <a:ext uri="{FF2B5EF4-FFF2-40B4-BE49-F238E27FC236}">
              <a16:creationId xmlns="" xmlns:a16="http://schemas.microsoft.com/office/drawing/2014/main" id="{00000000-0008-0000-0400-0000A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858" name="TextBox 6857">
          <a:extLst>
            <a:ext uri="{FF2B5EF4-FFF2-40B4-BE49-F238E27FC236}">
              <a16:creationId xmlns="" xmlns:a16="http://schemas.microsoft.com/office/drawing/2014/main" id="{00000000-0008-0000-0400-0000A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59" name="TextBox 6858">
          <a:extLst>
            <a:ext uri="{FF2B5EF4-FFF2-40B4-BE49-F238E27FC236}">
              <a16:creationId xmlns="" xmlns:a16="http://schemas.microsoft.com/office/drawing/2014/main" id="{00000000-0008-0000-0400-0000A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860" name="TextBox 6859">
          <a:extLst>
            <a:ext uri="{FF2B5EF4-FFF2-40B4-BE49-F238E27FC236}">
              <a16:creationId xmlns="" xmlns:a16="http://schemas.microsoft.com/office/drawing/2014/main" id="{00000000-0008-0000-0400-0000A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61" name="TextBox 6860">
          <a:extLst>
            <a:ext uri="{FF2B5EF4-FFF2-40B4-BE49-F238E27FC236}">
              <a16:creationId xmlns="" xmlns:a16="http://schemas.microsoft.com/office/drawing/2014/main" id="{00000000-0008-0000-0400-0000A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862" name="TextBox 6861">
          <a:extLst>
            <a:ext uri="{FF2B5EF4-FFF2-40B4-BE49-F238E27FC236}">
              <a16:creationId xmlns="" xmlns:a16="http://schemas.microsoft.com/office/drawing/2014/main" id="{00000000-0008-0000-0400-0000A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863" name="TextBox 6862">
          <a:extLst>
            <a:ext uri="{FF2B5EF4-FFF2-40B4-BE49-F238E27FC236}">
              <a16:creationId xmlns="" xmlns:a16="http://schemas.microsoft.com/office/drawing/2014/main" id="{00000000-0008-0000-0400-0000B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864" name="TextBox 6863">
          <a:extLst>
            <a:ext uri="{FF2B5EF4-FFF2-40B4-BE49-F238E27FC236}">
              <a16:creationId xmlns="" xmlns:a16="http://schemas.microsoft.com/office/drawing/2014/main" id="{00000000-0008-0000-0400-0000B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65" name="TextBox 6864">
          <a:extLst>
            <a:ext uri="{FF2B5EF4-FFF2-40B4-BE49-F238E27FC236}">
              <a16:creationId xmlns="" xmlns:a16="http://schemas.microsoft.com/office/drawing/2014/main" id="{00000000-0008-0000-0400-0000B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866" name="TextBox 6865">
          <a:extLst>
            <a:ext uri="{FF2B5EF4-FFF2-40B4-BE49-F238E27FC236}">
              <a16:creationId xmlns="" xmlns:a16="http://schemas.microsoft.com/office/drawing/2014/main" id="{00000000-0008-0000-0400-0000B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67" name="TextBox 6866">
          <a:extLst>
            <a:ext uri="{FF2B5EF4-FFF2-40B4-BE49-F238E27FC236}">
              <a16:creationId xmlns="" xmlns:a16="http://schemas.microsoft.com/office/drawing/2014/main" id="{00000000-0008-0000-0400-0000B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868" name="TextBox 6867">
          <a:extLst>
            <a:ext uri="{FF2B5EF4-FFF2-40B4-BE49-F238E27FC236}">
              <a16:creationId xmlns="" xmlns:a16="http://schemas.microsoft.com/office/drawing/2014/main" id="{00000000-0008-0000-0400-0000B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69" name="TextBox 6868">
          <a:extLst>
            <a:ext uri="{FF2B5EF4-FFF2-40B4-BE49-F238E27FC236}">
              <a16:creationId xmlns="" xmlns:a16="http://schemas.microsoft.com/office/drawing/2014/main" id="{00000000-0008-0000-0400-0000B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870" name="TextBox 6869">
          <a:extLst>
            <a:ext uri="{FF2B5EF4-FFF2-40B4-BE49-F238E27FC236}">
              <a16:creationId xmlns="" xmlns:a16="http://schemas.microsoft.com/office/drawing/2014/main" id="{00000000-0008-0000-0400-0000B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871" name="TextBox 6870">
          <a:extLst>
            <a:ext uri="{FF2B5EF4-FFF2-40B4-BE49-F238E27FC236}">
              <a16:creationId xmlns="" xmlns:a16="http://schemas.microsoft.com/office/drawing/2014/main" id="{00000000-0008-0000-0400-0000B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872" name="TextBox 6871">
          <a:extLst>
            <a:ext uri="{FF2B5EF4-FFF2-40B4-BE49-F238E27FC236}">
              <a16:creationId xmlns="" xmlns:a16="http://schemas.microsoft.com/office/drawing/2014/main" id="{00000000-0008-0000-0400-0000B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73" name="TextBox 6872">
          <a:extLst>
            <a:ext uri="{FF2B5EF4-FFF2-40B4-BE49-F238E27FC236}">
              <a16:creationId xmlns="" xmlns:a16="http://schemas.microsoft.com/office/drawing/2014/main" id="{00000000-0008-0000-0400-0000B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874" name="TextBox 6873">
          <a:extLst>
            <a:ext uri="{FF2B5EF4-FFF2-40B4-BE49-F238E27FC236}">
              <a16:creationId xmlns="" xmlns:a16="http://schemas.microsoft.com/office/drawing/2014/main" id="{00000000-0008-0000-0400-0000B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75" name="TextBox 6874">
          <a:extLst>
            <a:ext uri="{FF2B5EF4-FFF2-40B4-BE49-F238E27FC236}">
              <a16:creationId xmlns="" xmlns:a16="http://schemas.microsoft.com/office/drawing/2014/main" id="{00000000-0008-0000-0400-0000B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876" name="TextBox 6875">
          <a:extLst>
            <a:ext uri="{FF2B5EF4-FFF2-40B4-BE49-F238E27FC236}">
              <a16:creationId xmlns="" xmlns:a16="http://schemas.microsoft.com/office/drawing/2014/main" id="{00000000-0008-0000-0400-0000B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77" name="TextBox 6876">
          <a:extLst>
            <a:ext uri="{FF2B5EF4-FFF2-40B4-BE49-F238E27FC236}">
              <a16:creationId xmlns="" xmlns:a16="http://schemas.microsoft.com/office/drawing/2014/main" id="{00000000-0008-0000-0400-0000B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878" name="TextBox 6877">
          <a:extLst>
            <a:ext uri="{FF2B5EF4-FFF2-40B4-BE49-F238E27FC236}">
              <a16:creationId xmlns="" xmlns:a16="http://schemas.microsoft.com/office/drawing/2014/main" id="{00000000-0008-0000-0400-0000B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879" name="TextBox 6878">
          <a:extLst>
            <a:ext uri="{FF2B5EF4-FFF2-40B4-BE49-F238E27FC236}">
              <a16:creationId xmlns="" xmlns:a16="http://schemas.microsoft.com/office/drawing/2014/main" id="{00000000-0008-0000-0400-0000C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880" name="TextBox 6879">
          <a:extLst>
            <a:ext uri="{FF2B5EF4-FFF2-40B4-BE49-F238E27FC236}">
              <a16:creationId xmlns="" xmlns:a16="http://schemas.microsoft.com/office/drawing/2014/main" id="{00000000-0008-0000-0400-0000C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81" name="TextBox 6880">
          <a:extLst>
            <a:ext uri="{FF2B5EF4-FFF2-40B4-BE49-F238E27FC236}">
              <a16:creationId xmlns="" xmlns:a16="http://schemas.microsoft.com/office/drawing/2014/main" id="{00000000-0008-0000-0400-0000C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882" name="TextBox 6881">
          <a:extLst>
            <a:ext uri="{FF2B5EF4-FFF2-40B4-BE49-F238E27FC236}">
              <a16:creationId xmlns="" xmlns:a16="http://schemas.microsoft.com/office/drawing/2014/main" id="{00000000-0008-0000-0400-0000C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83" name="TextBox 6882">
          <a:extLst>
            <a:ext uri="{FF2B5EF4-FFF2-40B4-BE49-F238E27FC236}">
              <a16:creationId xmlns="" xmlns:a16="http://schemas.microsoft.com/office/drawing/2014/main" id="{00000000-0008-0000-0400-0000C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884" name="TextBox 6883">
          <a:extLst>
            <a:ext uri="{FF2B5EF4-FFF2-40B4-BE49-F238E27FC236}">
              <a16:creationId xmlns="" xmlns:a16="http://schemas.microsoft.com/office/drawing/2014/main" id="{00000000-0008-0000-0400-0000C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85" name="TextBox 6884">
          <a:extLst>
            <a:ext uri="{FF2B5EF4-FFF2-40B4-BE49-F238E27FC236}">
              <a16:creationId xmlns="" xmlns:a16="http://schemas.microsoft.com/office/drawing/2014/main" id="{00000000-0008-0000-0400-0000C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886" name="TextBox 6885">
          <a:extLst>
            <a:ext uri="{FF2B5EF4-FFF2-40B4-BE49-F238E27FC236}">
              <a16:creationId xmlns="" xmlns:a16="http://schemas.microsoft.com/office/drawing/2014/main" id="{00000000-0008-0000-0400-0000C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887" name="TextBox 6886">
          <a:extLst>
            <a:ext uri="{FF2B5EF4-FFF2-40B4-BE49-F238E27FC236}">
              <a16:creationId xmlns="" xmlns:a16="http://schemas.microsoft.com/office/drawing/2014/main" id="{00000000-0008-0000-0400-0000C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888" name="TextBox 6887">
          <a:extLst>
            <a:ext uri="{FF2B5EF4-FFF2-40B4-BE49-F238E27FC236}">
              <a16:creationId xmlns="" xmlns:a16="http://schemas.microsoft.com/office/drawing/2014/main" id="{00000000-0008-0000-0400-0000C9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889" name="TextBox 6888">
          <a:extLst>
            <a:ext uri="{FF2B5EF4-FFF2-40B4-BE49-F238E27FC236}">
              <a16:creationId xmlns="" xmlns:a16="http://schemas.microsoft.com/office/drawing/2014/main" id="{00000000-0008-0000-0400-0000CA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890" name="TextBox 6889">
          <a:extLst>
            <a:ext uri="{FF2B5EF4-FFF2-40B4-BE49-F238E27FC236}">
              <a16:creationId xmlns="" xmlns:a16="http://schemas.microsoft.com/office/drawing/2014/main" id="{00000000-0008-0000-0400-0000CB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91" name="TextBox 6890">
          <a:extLst>
            <a:ext uri="{FF2B5EF4-FFF2-40B4-BE49-F238E27FC236}">
              <a16:creationId xmlns="" xmlns:a16="http://schemas.microsoft.com/office/drawing/2014/main" id="{00000000-0008-0000-0400-0000C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892" name="TextBox 6891">
          <a:extLst>
            <a:ext uri="{FF2B5EF4-FFF2-40B4-BE49-F238E27FC236}">
              <a16:creationId xmlns="" xmlns:a16="http://schemas.microsoft.com/office/drawing/2014/main" id="{00000000-0008-0000-0400-0000CD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93" name="TextBox 6892">
          <a:extLst>
            <a:ext uri="{FF2B5EF4-FFF2-40B4-BE49-F238E27FC236}">
              <a16:creationId xmlns="" xmlns:a16="http://schemas.microsoft.com/office/drawing/2014/main" id="{00000000-0008-0000-0400-0000C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894" name="TextBox 6893">
          <a:extLst>
            <a:ext uri="{FF2B5EF4-FFF2-40B4-BE49-F238E27FC236}">
              <a16:creationId xmlns="" xmlns:a16="http://schemas.microsoft.com/office/drawing/2014/main" id="{00000000-0008-0000-0400-0000CF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95" name="TextBox 6894">
          <a:extLst>
            <a:ext uri="{FF2B5EF4-FFF2-40B4-BE49-F238E27FC236}">
              <a16:creationId xmlns="" xmlns:a16="http://schemas.microsoft.com/office/drawing/2014/main" id="{00000000-0008-0000-0400-0000D0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896" name="TextBox 6895">
          <a:extLst>
            <a:ext uri="{FF2B5EF4-FFF2-40B4-BE49-F238E27FC236}">
              <a16:creationId xmlns="" xmlns:a16="http://schemas.microsoft.com/office/drawing/2014/main" id="{00000000-0008-0000-0400-0000D1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897" name="TextBox 6896">
          <a:extLst>
            <a:ext uri="{FF2B5EF4-FFF2-40B4-BE49-F238E27FC236}">
              <a16:creationId xmlns="" xmlns:a16="http://schemas.microsoft.com/office/drawing/2014/main" id="{00000000-0008-0000-0400-0000D2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898" name="TextBox 6897">
          <a:extLst>
            <a:ext uri="{FF2B5EF4-FFF2-40B4-BE49-F238E27FC236}">
              <a16:creationId xmlns="" xmlns:a16="http://schemas.microsoft.com/office/drawing/2014/main" id="{00000000-0008-0000-0400-0000D3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899" name="TextBox 6898">
          <a:extLst>
            <a:ext uri="{FF2B5EF4-FFF2-40B4-BE49-F238E27FC236}">
              <a16:creationId xmlns="" xmlns:a16="http://schemas.microsoft.com/office/drawing/2014/main" id="{00000000-0008-0000-0400-0000D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900" name="TextBox 6899">
          <a:extLst>
            <a:ext uri="{FF2B5EF4-FFF2-40B4-BE49-F238E27FC236}">
              <a16:creationId xmlns="" xmlns:a16="http://schemas.microsoft.com/office/drawing/2014/main" id="{00000000-0008-0000-0400-0000D5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01" name="TextBox 6900">
          <a:extLst>
            <a:ext uri="{FF2B5EF4-FFF2-40B4-BE49-F238E27FC236}">
              <a16:creationId xmlns="" xmlns:a16="http://schemas.microsoft.com/office/drawing/2014/main" id="{00000000-0008-0000-0400-0000D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902" name="TextBox 6901">
          <a:extLst>
            <a:ext uri="{FF2B5EF4-FFF2-40B4-BE49-F238E27FC236}">
              <a16:creationId xmlns="" xmlns:a16="http://schemas.microsoft.com/office/drawing/2014/main" id="{00000000-0008-0000-0400-0000D7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03" name="TextBox 6902">
          <a:extLst>
            <a:ext uri="{FF2B5EF4-FFF2-40B4-BE49-F238E27FC236}">
              <a16:creationId xmlns="" xmlns:a16="http://schemas.microsoft.com/office/drawing/2014/main" id="{00000000-0008-0000-0400-0000D8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904" name="TextBox 6903">
          <a:extLst>
            <a:ext uri="{FF2B5EF4-FFF2-40B4-BE49-F238E27FC236}">
              <a16:creationId xmlns="" xmlns:a16="http://schemas.microsoft.com/office/drawing/2014/main" id="{00000000-0008-0000-0400-0000D9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905" name="TextBox 6904">
          <a:extLst>
            <a:ext uri="{FF2B5EF4-FFF2-40B4-BE49-F238E27FC236}">
              <a16:creationId xmlns="" xmlns:a16="http://schemas.microsoft.com/office/drawing/2014/main" id="{00000000-0008-0000-0400-0000DA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906" name="TextBox 6905">
          <a:extLst>
            <a:ext uri="{FF2B5EF4-FFF2-40B4-BE49-F238E27FC236}">
              <a16:creationId xmlns="" xmlns:a16="http://schemas.microsoft.com/office/drawing/2014/main" id="{00000000-0008-0000-0400-0000DB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07" name="TextBox 6906">
          <a:extLst>
            <a:ext uri="{FF2B5EF4-FFF2-40B4-BE49-F238E27FC236}">
              <a16:creationId xmlns="" xmlns:a16="http://schemas.microsoft.com/office/drawing/2014/main" id="{00000000-0008-0000-0400-0000D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908" name="TextBox 6907">
          <a:extLst>
            <a:ext uri="{FF2B5EF4-FFF2-40B4-BE49-F238E27FC236}">
              <a16:creationId xmlns="" xmlns:a16="http://schemas.microsoft.com/office/drawing/2014/main" id="{00000000-0008-0000-0400-0000DD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09" name="TextBox 6908">
          <a:extLst>
            <a:ext uri="{FF2B5EF4-FFF2-40B4-BE49-F238E27FC236}">
              <a16:creationId xmlns="" xmlns:a16="http://schemas.microsoft.com/office/drawing/2014/main" id="{00000000-0008-0000-0400-0000D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910" name="TextBox 6909">
          <a:extLst>
            <a:ext uri="{FF2B5EF4-FFF2-40B4-BE49-F238E27FC236}">
              <a16:creationId xmlns="" xmlns:a16="http://schemas.microsoft.com/office/drawing/2014/main" id="{00000000-0008-0000-0400-0000DF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11" name="TextBox 6910">
          <a:extLst>
            <a:ext uri="{FF2B5EF4-FFF2-40B4-BE49-F238E27FC236}">
              <a16:creationId xmlns="" xmlns:a16="http://schemas.microsoft.com/office/drawing/2014/main" id="{00000000-0008-0000-0400-0000E0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912" name="TextBox 6911">
          <a:extLst>
            <a:ext uri="{FF2B5EF4-FFF2-40B4-BE49-F238E27FC236}">
              <a16:creationId xmlns="" xmlns:a16="http://schemas.microsoft.com/office/drawing/2014/main" id="{00000000-0008-0000-0400-0000E1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913" name="TextBox 6912">
          <a:extLst>
            <a:ext uri="{FF2B5EF4-FFF2-40B4-BE49-F238E27FC236}">
              <a16:creationId xmlns="" xmlns:a16="http://schemas.microsoft.com/office/drawing/2014/main" id="{00000000-0008-0000-0400-0000E2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914" name="TextBox 6913">
          <a:extLst>
            <a:ext uri="{FF2B5EF4-FFF2-40B4-BE49-F238E27FC236}">
              <a16:creationId xmlns="" xmlns:a16="http://schemas.microsoft.com/office/drawing/2014/main" id="{00000000-0008-0000-0400-0000E3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915" name="TextBox 6914">
          <a:extLst>
            <a:ext uri="{FF2B5EF4-FFF2-40B4-BE49-F238E27FC236}">
              <a16:creationId xmlns="" xmlns:a16="http://schemas.microsoft.com/office/drawing/2014/main" id="{00000000-0008-0000-0400-0000E4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916" name="TextBox 6915">
          <a:extLst>
            <a:ext uri="{FF2B5EF4-FFF2-40B4-BE49-F238E27FC236}">
              <a16:creationId xmlns="" xmlns:a16="http://schemas.microsoft.com/office/drawing/2014/main" id="{00000000-0008-0000-0400-0000E5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917" name="TextBox 6916">
          <a:extLst>
            <a:ext uri="{FF2B5EF4-FFF2-40B4-BE49-F238E27FC236}">
              <a16:creationId xmlns="" xmlns:a16="http://schemas.microsoft.com/office/drawing/2014/main" id="{00000000-0008-0000-0400-0000E6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6918" name="TextBox 6917">
          <a:extLst>
            <a:ext uri="{FF2B5EF4-FFF2-40B4-BE49-F238E27FC236}">
              <a16:creationId xmlns="" xmlns:a16="http://schemas.microsoft.com/office/drawing/2014/main" id="{00000000-0008-0000-0400-0000E702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919" name="TextBox 6918">
          <a:extLst>
            <a:ext uri="{FF2B5EF4-FFF2-40B4-BE49-F238E27FC236}">
              <a16:creationId xmlns="" xmlns:a16="http://schemas.microsoft.com/office/drawing/2014/main" id="{00000000-0008-0000-0400-0000E8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20" name="TextBox 6919">
          <a:extLst>
            <a:ext uri="{FF2B5EF4-FFF2-40B4-BE49-F238E27FC236}">
              <a16:creationId xmlns="" xmlns:a16="http://schemas.microsoft.com/office/drawing/2014/main" id="{00000000-0008-0000-0400-0000E9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921" name="TextBox 6920">
          <a:extLst>
            <a:ext uri="{FF2B5EF4-FFF2-40B4-BE49-F238E27FC236}">
              <a16:creationId xmlns="" xmlns:a16="http://schemas.microsoft.com/office/drawing/2014/main" id="{00000000-0008-0000-0400-0000EA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22" name="TextBox 6921">
          <a:extLst>
            <a:ext uri="{FF2B5EF4-FFF2-40B4-BE49-F238E27FC236}">
              <a16:creationId xmlns="" xmlns:a16="http://schemas.microsoft.com/office/drawing/2014/main" id="{00000000-0008-0000-0400-0000EB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923" name="TextBox 6922">
          <a:extLst>
            <a:ext uri="{FF2B5EF4-FFF2-40B4-BE49-F238E27FC236}">
              <a16:creationId xmlns="" xmlns:a16="http://schemas.microsoft.com/office/drawing/2014/main" id="{00000000-0008-0000-0400-0000EC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24" name="TextBox 6923">
          <a:extLst>
            <a:ext uri="{FF2B5EF4-FFF2-40B4-BE49-F238E27FC236}">
              <a16:creationId xmlns="" xmlns:a16="http://schemas.microsoft.com/office/drawing/2014/main" id="{00000000-0008-0000-0400-0000ED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925" name="TextBox 6924">
          <a:extLst>
            <a:ext uri="{FF2B5EF4-FFF2-40B4-BE49-F238E27FC236}">
              <a16:creationId xmlns="" xmlns:a16="http://schemas.microsoft.com/office/drawing/2014/main" id="{00000000-0008-0000-0400-0000EE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926" name="TextBox 6925">
          <a:extLst>
            <a:ext uri="{FF2B5EF4-FFF2-40B4-BE49-F238E27FC236}">
              <a16:creationId xmlns="" xmlns:a16="http://schemas.microsoft.com/office/drawing/2014/main" id="{00000000-0008-0000-0400-0000EF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927" name="TextBox 6926">
          <a:extLst>
            <a:ext uri="{FF2B5EF4-FFF2-40B4-BE49-F238E27FC236}">
              <a16:creationId xmlns="" xmlns:a16="http://schemas.microsoft.com/office/drawing/2014/main" id="{00000000-0008-0000-0400-0000F0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28" name="TextBox 6927">
          <a:extLst>
            <a:ext uri="{FF2B5EF4-FFF2-40B4-BE49-F238E27FC236}">
              <a16:creationId xmlns="" xmlns:a16="http://schemas.microsoft.com/office/drawing/2014/main" id="{00000000-0008-0000-0400-0000F1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929" name="TextBox 6928">
          <a:extLst>
            <a:ext uri="{FF2B5EF4-FFF2-40B4-BE49-F238E27FC236}">
              <a16:creationId xmlns="" xmlns:a16="http://schemas.microsoft.com/office/drawing/2014/main" id="{00000000-0008-0000-0400-0000F2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30" name="TextBox 6929">
          <a:extLst>
            <a:ext uri="{FF2B5EF4-FFF2-40B4-BE49-F238E27FC236}">
              <a16:creationId xmlns="" xmlns:a16="http://schemas.microsoft.com/office/drawing/2014/main" id="{00000000-0008-0000-0400-0000F3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931" name="TextBox 6930">
          <a:extLst>
            <a:ext uri="{FF2B5EF4-FFF2-40B4-BE49-F238E27FC236}">
              <a16:creationId xmlns="" xmlns:a16="http://schemas.microsoft.com/office/drawing/2014/main" id="{00000000-0008-0000-0400-0000F4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32" name="TextBox 6931">
          <a:extLst>
            <a:ext uri="{FF2B5EF4-FFF2-40B4-BE49-F238E27FC236}">
              <a16:creationId xmlns="" xmlns:a16="http://schemas.microsoft.com/office/drawing/2014/main" id="{00000000-0008-0000-0400-0000F5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933" name="TextBox 6932">
          <a:extLst>
            <a:ext uri="{FF2B5EF4-FFF2-40B4-BE49-F238E27FC236}">
              <a16:creationId xmlns="" xmlns:a16="http://schemas.microsoft.com/office/drawing/2014/main" id="{00000000-0008-0000-0400-0000F6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934" name="TextBox 6933">
          <a:extLst>
            <a:ext uri="{FF2B5EF4-FFF2-40B4-BE49-F238E27FC236}">
              <a16:creationId xmlns="" xmlns:a16="http://schemas.microsoft.com/office/drawing/2014/main" id="{00000000-0008-0000-0400-0000F7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935" name="TextBox 6934">
          <a:extLst>
            <a:ext uri="{FF2B5EF4-FFF2-40B4-BE49-F238E27FC236}">
              <a16:creationId xmlns="" xmlns:a16="http://schemas.microsoft.com/office/drawing/2014/main" id="{00000000-0008-0000-0400-0000F8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36" name="TextBox 6935">
          <a:extLst>
            <a:ext uri="{FF2B5EF4-FFF2-40B4-BE49-F238E27FC236}">
              <a16:creationId xmlns="" xmlns:a16="http://schemas.microsoft.com/office/drawing/2014/main" id="{00000000-0008-0000-0400-0000F9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937" name="TextBox 6936">
          <a:extLst>
            <a:ext uri="{FF2B5EF4-FFF2-40B4-BE49-F238E27FC236}">
              <a16:creationId xmlns="" xmlns:a16="http://schemas.microsoft.com/office/drawing/2014/main" id="{00000000-0008-0000-0400-0000FA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38" name="TextBox 6937">
          <a:extLst>
            <a:ext uri="{FF2B5EF4-FFF2-40B4-BE49-F238E27FC236}">
              <a16:creationId xmlns="" xmlns:a16="http://schemas.microsoft.com/office/drawing/2014/main" id="{00000000-0008-0000-0400-0000FB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939" name="TextBox 6938">
          <a:extLst>
            <a:ext uri="{FF2B5EF4-FFF2-40B4-BE49-F238E27FC236}">
              <a16:creationId xmlns="" xmlns:a16="http://schemas.microsoft.com/office/drawing/2014/main" id="{00000000-0008-0000-0400-0000FC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40" name="TextBox 6939">
          <a:extLst>
            <a:ext uri="{FF2B5EF4-FFF2-40B4-BE49-F238E27FC236}">
              <a16:creationId xmlns="" xmlns:a16="http://schemas.microsoft.com/office/drawing/2014/main" id="{00000000-0008-0000-0400-0000FD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941" name="TextBox 6940">
          <a:extLst>
            <a:ext uri="{FF2B5EF4-FFF2-40B4-BE49-F238E27FC236}">
              <a16:creationId xmlns="" xmlns:a16="http://schemas.microsoft.com/office/drawing/2014/main" id="{00000000-0008-0000-0400-0000FE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942" name="TextBox 6941">
          <a:extLst>
            <a:ext uri="{FF2B5EF4-FFF2-40B4-BE49-F238E27FC236}">
              <a16:creationId xmlns="" xmlns:a16="http://schemas.microsoft.com/office/drawing/2014/main" id="{00000000-0008-0000-0400-0000FF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943" name="TextBox 6942">
          <a:extLst>
            <a:ext uri="{FF2B5EF4-FFF2-40B4-BE49-F238E27FC236}">
              <a16:creationId xmlns="" xmlns:a16="http://schemas.microsoft.com/office/drawing/2014/main" id="{00000000-0008-0000-0400-00000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44" name="TextBox 6943">
          <a:extLst>
            <a:ext uri="{FF2B5EF4-FFF2-40B4-BE49-F238E27FC236}">
              <a16:creationId xmlns="" xmlns:a16="http://schemas.microsoft.com/office/drawing/2014/main" id="{00000000-0008-0000-0400-00000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945" name="TextBox 6944">
          <a:extLst>
            <a:ext uri="{FF2B5EF4-FFF2-40B4-BE49-F238E27FC236}">
              <a16:creationId xmlns="" xmlns:a16="http://schemas.microsoft.com/office/drawing/2014/main" id="{00000000-0008-0000-0400-00000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46" name="TextBox 6945">
          <a:extLst>
            <a:ext uri="{FF2B5EF4-FFF2-40B4-BE49-F238E27FC236}">
              <a16:creationId xmlns="" xmlns:a16="http://schemas.microsoft.com/office/drawing/2014/main" id="{00000000-0008-0000-0400-00000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947" name="TextBox 6946">
          <a:extLst>
            <a:ext uri="{FF2B5EF4-FFF2-40B4-BE49-F238E27FC236}">
              <a16:creationId xmlns="" xmlns:a16="http://schemas.microsoft.com/office/drawing/2014/main" id="{00000000-0008-0000-0400-00000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48" name="TextBox 6947">
          <a:extLst>
            <a:ext uri="{FF2B5EF4-FFF2-40B4-BE49-F238E27FC236}">
              <a16:creationId xmlns="" xmlns:a16="http://schemas.microsoft.com/office/drawing/2014/main" id="{00000000-0008-0000-0400-00000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949" name="TextBox 6948">
          <a:extLst>
            <a:ext uri="{FF2B5EF4-FFF2-40B4-BE49-F238E27FC236}">
              <a16:creationId xmlns="" xmlns:a16="http://schemas.microsoft.com/office/drawing/2014/main" id="{00000000-0008-0000-0400-00000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950" name="TextBox 6949">
          <a:extLst>
            <a:ext uri="{FF2B5EF4-FFF2-40B4-BE49-F238E27FC236}">
              <a16:creationId xmlns="" xmlns:a16="http://schemas.microsoft.com/office/drawing/2014/main" id="{00000000-0008-0000-0400-00000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951" name="TextBox 6950">
          <a:extLst>
            <a:ext uri="{FF2B5EF4-FFF2-40B4-BE49-F238E27FC236}">
              <a16:creationId xmlns="" xmlns:a16="http://schemas.microsoft.com/office/drawing/2014/main" id="{00000000-0008-0000-0400-00000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52" name="TextBox 6951">
          <a:extLst>
            <a:ext uri="{FF2B5EF4-FFF2-40B4-BE49-F238E27FC236}">
              <a16:creationId xmlns="" xmlns:a16="http://schemas.microsoft.com/office/drawing/2014/main" id="{00000000-0008-0000-0400-00000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953" name="TextBox 6952">
          <a:extLst>
            <a:ext uri="{FF2B5EF4-FFF2-40B4-BE49-F238E27FC236}">
              <a16:creationId xmlns="" xmlns:a16="http://schemas.microsoft.com/office/drawing/2014/main" id="{00000000-0008-0000-0400-00000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54" name="TextBox 6953">
          <a:extLst>
            <a:ext uri="{FF2B5EF4-FFF2-40B4-BE49-F238E27FC236}">
              <a16:creationId xmlns="" xmlns:a16="http://schemas.microsoft.com/office/drawing/2014/main" id="{00000000-0008-0000-0400-00000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955" name="TextBox 6954">
          <a:extLst>
            <a:ext uri="{FF2B5EF4-FFF2-40B4-BE49-F238E27FC236}">
              <a16:creationId xmlns="" xmlns:a16="http://schemas.microsoft.com/office/drawing/2014/main" id="{00000000-0008-0000-0400-00000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56" name="TextBox 6955">
          <a:extLst>
            <a:ext uri="{FF2B5EF4-FFF2-40B4-BE49-F238E27FC236}">
              <a16:creationId xmlns="" xmlns:a16="http://schemas.microsoft.com/office/drawing/2014/main" id="{00000000-0008-0000-0400-00000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957" name="TextBox 6956">
          <a:extLst>
            <a:ext uri="{FF2B5EF4-FFF2-40B4-BE49-F238E27FC236}">
              <a16:creationId xmlns="" xmlns:a16="http://schemas.microsoft.com/office/drawing/2014/main" id="{00000000-0008-0000-0400-00000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958" name="TextBox 6957">
          <a:extLst>
            <a:ext uri="{FF2B5EF4-FFF2-40B4-BE49-F238E27FC236}">
              <a16:creationId xmlns="" xmlns:a16="http://schemas.microsoft.com/office/drawing/2014/main" id="{00000000-0008-0000-0400-00000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959" name="TextBox 6958">
          <a:extLst>
            <a:ext uri="{FF2B5EF4-FFF2-40B4-BE49-F238E27FC236}">
              <a16:creationId xmlns="" xmlns:a16="http://schemas.microsoft.com/office/drawing/2014/main" id="{00000000-0008-0000-0400-00001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60" name="TextBox 6959">
          <a:extLst>
            <a:ext uri="{FF2B5EF4-FFF2-40B4-BE49-F238E27FC236}">
              <a16:creationId xmlns="" xmlns:a16="http://schemas.microsoft.com/office/drawing/2014/main" id="{00000000-0008-0000-0400-00001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961" name="TextBox 6960">
          <a:extLst>
            <a:ext uri="{FF2B5EF4-FFF2-40B4-BE49-F238E27FC236}">
              <a16:creationId xmlns="" xmlns:a16="http://schemas.microsoft.com/office/drawing/2014/main" id="{00000000-0008-0000-0400-00001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62" name="TextBox 6961">
          <a:extLst>
            <a:ext uri="{FF2B5EF4-FFF2-40B4-BE49-F238E27FC236}">
              <a16:creationId xmlns="" xmlns:a16="http://schemas.microsoft.com/office/drawing/2014/main" id="{00000000-0008-0000-0400-00001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963" name="TextBox 6962">
          <a:extLst>
            <a:ext uri="{FF2B5EF4-FFF2-40B4-BE49-F238E27FC236}">
              <a16:creationId xmlns="" xmlns:a16="http://schemas.microsoft.com/office/drawing/2014/main" id="{00000000-0008-0000-0400-00001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64" name="TextBox 6963">
          <a:extLst>
            <a:ext uri="{FF2B5EF4-FFF2-40B4-BE49-F238E27FC236}">
              <a16:creationId xmlns="" xmlns:a16="http://schemas.microsoft.com/office/drawing/2014/main" id="{00000000-0008-0000-0400-00001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965" name="TextBox 6964">
          <a:extLst>
            <a:ext uri="{FF2B5EF4-FFF2-40B4-BE49-F238E27FC236}">
              <a16:creationId xmlns="" xmlns:a16="http://schemas.microsoft.com/office/drawing/2014/main" id="{00000000-0008-0000-0400-00001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966" name="TextBox 6965">
          <a:extLst>
            <a:ext uri="{FF2B5EF4-FFF2-40B4-BE49-F238E27FC236}">
              <a16:creationId xmlns="" xmlns:a16="http://schemas.microsoft.com/office/drawing/2014/main" id="{00000000-0008-0000-0400-00001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967" name="TextBox 6966">
          <a:extLst>
            <a:ext uri="{FF2B5EF4-FFF2-40B4-BE49-F238E27FC236}">
              <a16:creationId xmlns="" xmlns:a16="http://schemas.microsoft.com/office/drawing/2014/main" id="{00000000-0008-0000-0400-00001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68" name="TextBox 6967">
          <a:extLst>
            <a:ext uri="{FF2B5EF4-FFF2-40B4-BE49-F238E27FC236}">
              <a16:creationId xmlns="" xmlns:a16="http://schemas.microsoft.com/office/drawing/2014/main" id="{00000000-0008-0000-0400-00001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969" name="TextBox 6968">
          <a:extLst>
            <a:ext uri="{FF2B5EF4-FFF2-40B4-BE49-F238E27FC236}">
              <a16:creationId xmlns="" xmlns:a16="http://schemas.microsoft.com/office/drawing/2014/main" id="{00000000-0008-0000-0400-00001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70" name="TextBox 6969">
          <a:extLst>
            <a:ext uri="{FF2B5EF4-FFF2-40B4-BE49-F238E27FC236}">
              <a16:creationId xmlns="" xmlns:a16="http://schemas.microsoft.com/office/drawing/2014/main" id="{00000000-0008-0000-0400-00001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971" name="TextBox 6970">
          <a:extLst>
            <a:ext uri="{FF2B5EF4-FFF2-40B4-BE49-F238E27FC236}">
              <a16:creationId xmlns="" xmlns:a16="http://schemas.microsoft.com/office/drawing/2014/main" id="{00000000-0008-0000-0400-00001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72" name="TextBox 6971">
          <a:extLst>
            <a:ext uri="{FF2B5EF4-FFF2-40B4-BE49-F238E27FC236}">
              <a16:creationId xmlns="" xmlns:a16="http://schemas.microsoft.com/office/drawing/2014/main" id="{00000000-0008-0000-0400-00001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973" name="TextBox 6972">
          <a:extLst>
            <a:ext uri="{FF2B5EF4-FFF2-40B4-BE49-F238E27FC236}">
              <a16:creationId xmlns="" xmlns:a16="http://schemas.microsoft.com/office/drawing/2014/main" id="{00000000-0008-0000-0400-00001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974" name="TextBox 6973">
          <a:extLst>
            <a:ext uri="{FF2B5EF4-FFF2-40B4-BE49-F238E27FC236}">
              <a16:creationId xmlns="" xmlns:a16="http://schemas.microsoft.com/office/drawing/2014/main" id="{00000000-0008-0000-0400-00001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975" name="TextBox 6974">
          <a:extLst>
            <a:ext uri="{FF2B5EF4-FFF2-40B4-BE49-F238E27FC236}">
              <a16:creationId xmlns="" xmlns:a16="http://schemas.microsoft.com/office/drawing/2014/main" id="{00000000-0008-0000-0400-00002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76" name="TextBox 6975">
          <a:extLst>
            <a:ext uri="{FF2B5EF4-FFF2-40B4-BE49-F238E27FC236}">
              <a16:creationId xmlns="" xmlns:a16="http://schemas.microsoft.com/office/drawing/2014/main" id="{00000000-0008-0000-0400-00002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977" name="TextBox 6976">
          <a:extLst>
            <a:ext uri="{FF2B5EF4-FFF2-40B4-BE49-F238E27FC236}">
              <a16:creationId xmlns="" xmlns:a16="http://schemas.microsoft.com/office/drawing/2014/main" id="{00000000-0008-0000-0400-00002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78" name="TextBox 6977">
          <a:extLst>
            <a:ext uri="{FF2B5EF4-FFF2-40B4-BE49-F238E27FC236}">
              <a16:creationId xmlns="" xmlns:a16="http://schemas.microsoft.com/office/drawing/2014/main" id="{00000000-0008-0000-0400-00002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979" name="TextBox 6978">
          <a:extLst>
            <a:ext uri="{FF2B5EF4-FFF2-40B4-BE49-F238E27FC236}">
              <a16:creationId xmlns="" xmlns:a16="http://schemas.microsoft.com/office/drawing/2014/main" id="{00000000-0008-0000-0400-00002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80" name="TextBox 6979">
          <a:extLst>
            <a:ext uri="{FF2B5EF4-FFF2-40B4-BE49-F238E27FC236}">
              <a16:creationId xmlns="" xmlns:a16="http://schemas.microsoft.com/office/drawing/2014/main" id="{00000000-0008-0000-0400-00002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981" name="TextBox 6980">
          <a:extLst>
            <a:ext uri="{FF2B5EF4-FFF2-40B4-BE49-F238E27FC236}">
              <a16:creationId xmlns="" xmlns:a16="http://schemas.microsoft.com/office/drawing/2014/main" id="{00000000-0008-0000-0400-00002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982" name="TextBox 6981">
          <a:extLst>
            <a:ext uri="{FF2B5EF4-FFF2-40B4-BE49-F238E27FC236}">
              <a16:creationId xmlns="" xmlns:a16="http://schemas.microsoft.com/office/drawing/2014/main" id="{00000000-0008-0000-0400-00002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983" name="TextBox 6982">
          <a:extLst>
            <a:ext uri="{FF2B5EF4-FFF2-40B4-BE49-F238E27FC236}">
              <a16:creationId xmlns="" xmlns:a16="http://schemas.microsoft.com/office/drawing/2014/main" id="{00000000-0008-0000-0400-00002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84" name="TextBox 6983">
          <a:extLst>
            <a:ext uri="{FF2B5EF4-FFF2-40B4-BE49-F238E27FC236}">
              <a16:creationId xmlns="" xmlns:a16="http://schemas.microsoft.com/office/drawing/2014/main" id="{00000000-0008-0000-0400-00002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985" name="TextBox 6984">
          <a:extLst>
            <a:ext uri="{FF2B5EF4-FFF2-40B4-BE49-F238E27FC236}">
              <a16:creationId xmlns="" xmlns:a16="http://schemas.microsoft.com/office/drawing/2014/main" id="{00000000-0008-0000-0400-00002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86" name="TextBox 6985">
          <a:extLst>
            <a:ext uri="{FF2B5EF4-FFF2-40B4-BE49-F238E27FC236}">
              <a16:creationId xmlns="" xmlns:a16="http://schemas.microsoft.com/office/drawing/2014/main" id="{00000000-0008-0000-0400-00002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987" name="TextBox 6986">
          <a:extLst>
            <a:ext uri="{FF2B5EF4-FFF2-40B4-BE49-F238E27FC236}">
              <a16:creationId xmlns="" xmlns:a16="http://schemas.microsoft.com/office/drawing/2014/main" id="{00000000-0008-0000-0400-00002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88" name="TextBox 6987">
          <a:extLst>
            <a:ext uri="{FF2B5EF4-FFF2-40B4-BE49-F238E27FC236}">
              <a16:creationId xmlns="" xmlns:a16="http://schemas.microsoft.com/office/drawing/2014/main" id="{00000000-0008-0000-0400-00002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989" name="TextBox 6988">
          <a:extLst>
            <a:ext uri="{FF2B5EF4-FFF2-40B4-BE49-F238E27FC236}">
              <a16:creationId xmlns="" xmlns:a16="http://schemas.microsoft.com/office/drawing/2014/main" id="{00000000-0008-0000-0400-00002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990" name="TextBox 6989">
          <a:extLst>
            <a:ext uri="{FF2B5EF4-FFF2-40B4-BE49-F238E27FC236}">
              <a16:creationId xmlns="" xmlns:a16="http://schemas.microsoft.com/office/drawing/2014/main" id="{00000000-0008-0000-0400-00002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991" name="TextBox 6990">
          <a:extLst>
            <a:ext uri="{FF2B5EF4-FFF2-40B4-BE49-F238E27FC236}">
              <a16:creationId xmlns="" xmlns:a16="http://schemas.microsoft.com/office/drawing/2014/main" id="{00000000-0008-0000-0400-00003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92" name="TextBox 6991">
          <a:extLst>
            <a:ext uri="{FF2B5EF4-FFF2-40B4-BE49-F238E27FC236}">
              <a16:creationId xmlns="" xmlns:a16="http://schemas.microsoft.com/office/drawing/2014/main" id="{00000000-0008-0000-0400-00003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6993" name="TextBox 6992">
          <a:extLst>
            <a:ext uri="{FF2B5EF4-FFF2-40B4-BE49-F238E27FC236}">
              <a16:creationId xmlns="" xmlns:a16="http://schemas.microsoft.com/office/drawing/2014/main" id="{00000000-0008-0000-0400-00003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94" name="TextBox 6993">
          <a:extLst>
            <a:ext uri="{FF2B5EF4-FFF2-40B4-BE49-F238E27FC236}">
              <a16:creationId xmlns="" xmlns:a16="http://schemas.microsoft.com/office/drawing/2014/main" id="{00000000-0008-0000-0400-00003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6995" name="TextBox 6994">
          <a:extLst>
            <a:ext uri="{FF2B5EF4-FFF2-40B4-BE49-F238E27FC236}">
              <a16:creationId xmlns="" xmlns:a16="http://schemas.microsoft.com/office/drawing/2014/main" id="{00000000-0008-0000-0400-00003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6996" name="TextBox 6995">
          <a:extLst>
            <a:ext uri="{FF2B5EF4-FFF2-40B4-BE49-F238E27FC236}">
              <a16:creationId xmlns="" xmlns:a16="http://schemas.microsoft.com/office/drawing/2014/main" id="{00000000-0008-0000-0400-00003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6997" name="TextBox 6996">
          <a:extLst>
            <a:ext uri="{FF2B5EF4-FFF2-40B4-BE49-F238E27FC236}">
              <a16:creationId xmlns="" xmlns:a16="http://schemas.microsoft.com/office/drawing/2014/main" id="{00000000-0008-0000-0400-00003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6998" name="TextBox 6997">
          <a:extLst>
            <a:ext uri="{FF2B5EF4-FFF2-40B4-BE49-F238E27FC236}">
              <a16:creationId xmlns="" xmlns:a16="http://schemas.microsoft.com/office/drawing/2014/main" id="{00000000-0008-0000-0400-00003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6999" name="TextBox 6998">
          <a:extLst>
            <a:ext uri="{FF2B5EF4-FFF2-40B4-BE49-F238E27FC236}">
              <a16:creationId xmlns="" xmlns:a16="http://schemas.microsoft.com/office/drawing/2014/main" id="{00000000-0008-0000-0400-00003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00" name="TextBox 6999">
          <a:extLst>
            <a:ext uri="{FF2B5EF4-FFF2-40B4-BE49-F238E27FC236}">
              <a16:creationId xmlns="" xmlns:a16="http://schemas.microsoft.com/office/drawing/2014/main" id="{00000000-0008-0000-0400-00003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001" name="TextBox 7000">
          <a:extLst>
            <a:ext uri="{FF2B5EF4-FFF2-40B4-BE49-F238E27FC236}">
              <a16:creationId xmlns="" xmlns:a16="http://schemas.microsoft.com/office/drawing/2014/main" id="{00000000-0008-0000-0400-00003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02" name="TextBox 7001">
          <a:extLst>
            <a:ext uri="{FF2B5EF4-FFF2-40B4-BE49-F238E27FC236}">
              <a16:creationId xmlns="" xmlns:a16="http://schemas.microsoft.com/office/drawing/2014/main" id="{00000000-0008-0000-0400-00003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003" name="TextBox 7002">
          <a:extLst>
            <a:ext uri="{FF2B5EF4-FFF2-40B4-BE49-F238E27FC236}">
              <a16:creationId xmlns="" xmlns:a16="http://schemas.microsoft.com/office/drawing/2014/main" id="{00000000-0008-0000-0400-00003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04" name="TextBox 7003">
          <a:extLst>
            <a:ext uri="{FF2B5EF4-FFF2-40B4-BE49-F238E27FC236}">
              <a16:creationId xmlns="" xmlns:a16="http://schemas.microsoft.com/office/drawing/2014/main" id="{00000000-0008-0000-0400-00003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005" name="TextBox 7004">
          <a:extLst>
            <a:ext uri="{FF2B5EF4-FFF2-40B4-BE49-F238E27FC236}">
              <a16:creationId xmlns="" xmlns:a16="http://schemas.microsoft.com/office/drawing/2014/main" id="{00000000-0008-0000-0400-00003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006" name="TextBox 7005">
          <a:extLst>
            <a:ext uri="{FF2B5EF4-FFF2-40B4-BE49-F238E27FC236}">
              <a16:creationId xmlns="" xmlns:a16="http://schemas.microsoft.com/office/drawing/2014/main" id="{00000000-0008-0000-0400-00003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007" name="TextBox 7006">
          <a:extLst>
            <a:ext uri="{FF2B5EF4-FFF2-40B4-BE49-F238E27FC236}">
              <a16:creationId xmlns="" xmlns:a16="http://schemas.microsoft.com/office/drawing/2014/main" id="{00000000-0008-0000-0400-00004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08" name="TextBox 7007">
          <a:extLst>
            <a:ext uri="{FF2B5EF4-FFF2-40B4-BE49-F238E27FC236}">
              <a16:creationId xmlns="" xmlns:a16="http://schemas.microsoft.com/office/drawing/2014/main" id="{00000000-0008-0000-0400-00004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009" name="TextBox 7008">
          <a:extLst>
            <a:ext uri="{FF2B5EF4-FFF2-40B4-BE49-F238E27FC236}">
              <a16:creationId xmlns="" xmlns:a16="http://schemas.microsoft.com/office/drawing/2014/main" id="{00000000-0008-0000-0400-00004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10" name="TextBox 7009">
          <a:extLst>
            <a:ext uri="{FF2B5EF4-FFF2-40B4-BE49-F238E27FC236}">
              <a16:creationId xmlns="" xmlns:a16="http://schemas.microsoft.com/office/drawing/2014/main" id="{00000000-0008-0000-0400-00004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011" name="TextBox 7010">
          <a:extLst>
            <a:ext uri="{FF2B5EF4-FFF2-40B4-BE49-F238E27FC236}">
              <a16:creationId xmlns="" xmlns:a16="http://schemas.microsoft.com/office/drawing/2014/main" id="{00000000-0008-0000-0400-00004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12" name="TextBox 7011">
          <a:extLst>
            <a:ext uri="{FF2B5EF4-FFF2-40B4-BE49-F238E27FC236}">
              <a16:creationId xmlns="" xmlns:a16="http://schemas.microsoft.com/office/drawing/2014/main" id="{00000000-0008-0000-0400-00004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013" name="TextBox 7012">
          <a:extLst>
            <a:ext uri="{FF2B5EF4-FFF2-40B4-BE49-F238E27FC236}">
              <a16:creationId xmlns="" xmlns:a16="http://schemas.microsoft.com/office/drawing/2014/main" id="{00000000-0008-0000-0400-00004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014" name="TextBox 7013">
          <a:extLst>
            <a:ext uri="{FF2B5EF4-FFF2-40B4-BE49-F238E27FC236}">
              <a16:creationId xmlns="" xmlns:a16="http://schemas.microsoft.com/office/drawing/2014/main" id="{00000000-0008-0000-0400-00004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015" name="TextBox 7014">
          <a:extLst>
            <a:ext uri="{FF2B5EF4-FFF2-40B4-BE49-F238E27FC236}">
              <a16:creationId xmlns="" xmlns:a16="http://schemas.microsoft.com/office/drawing/2014/main" id="{00000000-0008-0000-0400-00004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16" name="TextBox 7015">
          <a:extLst>
            <a:ext uri="{FF2B5EF4-FFF2-40B4-BE49-F238E27FC236}">
              <a16:creationId xmlns="" xmlns:a16="http://schemas.microsoft.com/office/drawing/2014/main" id="{00000000-0008-0000-0400-00004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017" name="TextBox 7016">
          <a:extLst>
            <a:ext uri="{FF2B5EF4-FFF2-40B4-BE49-F238E27FC236}">
              <a16:creationId xmlns="" xmlns:a16="http://schemas.microsoft.com/office/drawing/2014/main" id="{00000000-0008-0000-0400-00004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18" name="TextBox 7017">
          <a:extLst>
            <a:ext uri="{FF2B5EF4-FFF2-40B4-BE49-F238E27FC236}">
              <a16:creationId xmlns="" xmlns:a16="http://schemas.microsoft.com/office/drawing/2014/main" id="{00000000-0008-0000-0400-00004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019" name="TextBox 7018">
          <a:extLst>
            <a:ext uri="{FF2B5EF4-FFF2-40B4-BE49-F238E27FC236}">
              <a16:creationId xmlns="" xmlns:a16="http://schemas.microsoft.com/office/drawing/2014/main" id="{00000000-0008-0000-0400-00004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20" name="TextBox 7019">
          <a:extLst>
            <a:ext uri="{FF2B5EF4-FFF2-40B4-BE49-F238E27FC236}">
              <a16:creationId xmlns="" xmlns:a16="http://schemas.microsoft.com/office/drawing/2014/main" id="{00000000-0008-0000-0400-00004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021" name="TextBox 7020">
          <a:extLst>
            <a:ext uri="{FF2B5EF4-FFF2-40B4-BE49-F238E27FC236}">
              <a16:creationId xmlns="" xmlns:a16="http://schemas.microsoft.com/office/drawing/2014/main" id="{00000000-0008-0000-0400-00004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022" name="TextBox 7021">
          <a:extLst>
            <a:ext uri="{FF2B5EF4-FFF2-40B4-BE49-F238E27FC236}">
              <a16:creationId xmlns="" xmlns:a16="http://schemas.microsoft.com/office/drawing/2014/main" id="{00000000-0008-0000-0400-00004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023" name="TextBox 7022">
          <a:extLst>
            <a:ext uri="{FF2B5EF4-FFF2-40B4-BE49-F238E27FC236}">
              <a16:creationId xmlns="" xmlns:a16="http://schemas.microsoft.com/office/drawing/2014/main" id="{00000000-0008-0000-0400-00005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24" name="TextBox 7023">
          <a:extLst>
            <a:ext uri="{FF2B5EF4-FFF2-40B4-BE49-F238E27FC236}">
              <a16:creationId xmlns="" xmlns:a16="http://schemas.microsoft.com/office/drawing/2014/main" id="{00000000-0008-0000-0400-00005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025" name="TextBox 7024">
          <a:extLst>
            <a:ext uri="{FF2B5EF4-FFF2-40B4-BE49-F238E27FC236}">
              <a16:creationId xmlns="" xmlns:a16="http://schemas.microsoft.com/office/drawing/2014/main" id="{00000000-0008-0000-0400-00005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26" name="TextBox 7025">
          <a:extLst>
            <a:ext uri="{FF2B5EF4-FFF2-40B4-BE49-F238E27FC236}">
              <a16:creationId xmlns="" xmlns:a16="http://schemas.microsoft.com/office/drawing/2014/main" id="{00000000-0008-0000-0400-00005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027" name="TextBox 7026">
          <a:extLst>
            <a:ext uri="{FF2B5EF4-FFF2-40B4-BE49-F238E27FC236}">
              <a16:creationId xmlns="" xmlns:a16="http://schemas.microsoft.com/office/drawing/2014/main" id="{00000000-0008-0000-0400-00005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28" name="TextBox 7027">
          <a:extLst>
            <a:ext uri="{FF2B5EF4-FFF2-40B4-BE49-F238E27FC236}">
              <a16:creationId xmlns="" xmlns:a16="http://schemas.microsoft.com/office/drawing/2014/main" id="{00000000-0008-0000-0400-00005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029" name="TextBox 7028">
          <a:extLst>
            <a:ext uri="{FF2B5EF4-FFF2-40B4-BE49-F238E27FC236}">
              <a16:creationId xmlns="" xmlns:a16="http://schemas.microsoft.com/office/drawing/2014/main" id="{00000000-0008-0000-0400-00005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030" name="TextBox 7029">
          <a:extLst>
            <a:ext uri="{FF2B5EF4-FFF2-40B4-BE49-F238E27FC236}">
              <a16:creationId xmlns="" xmlns:a16="http://schemas.microsoft.com/office/drawing/2014/main" id="{00000000-0008-0000-0400-00005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031" name="TextBox 7030">
          <a:extLst>
            <a:ext uri="{FF2B5EF4-FFF2-40B4-BE49-F238E27FC236}">
              <a16:creationId xmlns="" xmlns:a16="http://schemas.microsoft.com/office/drawing/2014/main" id="{00000000-0008-0000-0400-00005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32" name="TextBox 7031">
          <a:extLst>
            <a:ext uri="{FF2B5EF4-FFF2-40B4-BE49-F238E27FC236}">
              <a16:creationId xmlns="" xmlns:a16="http://schemas.microsoft.com/office/drawing/2014/main" id="{00000000-0008-0000-0400-00005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033" name="TextBox 7032">
          <a:extLst>
            <a:ext uri="{FF2B5EF4-FFF2-40B4-BE49-F238E27FC236}">
              <a16:creationId xmlns="" xmlns:a16="http://schemas.microsoft.com/office/drawing/2014/main" id="{00000000-0008-0000-0400-00005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34" name="TextBox 7033">
          <a:extLst>
            <a:ext uri="{FF2B5EF4-FFF2-40B4-BE49-F238E27FC236}">
              <a16:creationId xmlns="" xmlns:a16="http://schemas.microsoft.com/office/drawing/2014/main" id="{00000000-0008-0000-0400-00005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035" name="TextBox 7034">
          <a:extLst>
            <a:ext uri="{FF2B5EF4-FFF2-40B4-BE49-F238E27FC236}">
              <a16:creationId xmlns="" xmlns:a16="http://schemas.microsoft.com/office/drawing/2014/main" id="{00000000-0008-0000-0400-00005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36" name="TextBox 7035">
          <a:extLst>
            <a:ext uri="{FF2B5EF4-FFF2-40B4-BE49-F238E27FC236}">
              <a16:creationId xmlns="" xmlns:a16="http://schemas.microsoft.com/office/drawing/2014/main" id="{00000000-0008-0000-0400-00005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037" name="TextBox 7036">
          <a:extLst>
            <a:ext uri="{FF2B5EF4-FFF2-40B4-BE49-F238E27FC236}">
              <a16:creationId xmlns="" xmlns:a16="http://schemas.microsoft.com/office/drawing/2014/main" id="{00000000-0008-0000-0400-00005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038" name="TextBox 7037">
          <a:extLst>
            <a:ext uri="{FF2B5EF4-FFF2-40B4-BE49-F238E27FC236}">
              <a16:creationId xmlns="" xmlns:a16="http://schemas.microsoft.com/office/drawing/2014/main" id="{00000000-0008-0000-0400-00005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039" name="TextBox 7038">
          <a:extLst>
            <a:ext uri="{FF2B5EF4-FFF2-40B4-BE49-F238E27FC236}">
              <a16:creationId xmlns="" xmlns:a16="http://schemas.microsoft.com/office/drawing/2014/main" id="{00000000-0008-0000-0400-00006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40" name="TextBox 7039">
          <a:extLst>
            <a:ext uri="{FF2B5EF4-FFF2-40B4-BE49-F238E27FC236}">
              <a16:creationId xmlns="" xmlns:a16="http://schemas.microsoft.com/office/drawing/2014/main" id="{00000000-0008-0000-0400-00006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041" name="TextBox 7040">
          <a:extLst>
            <a:ext uri="{FF2B5EF4-FFF2-40B4-BE49-F238E27FC236}">
              <a16:creationId xmlns="" xmlns:a16="http://schemas.microsoft.com/office/drawing/2014/main" id="{00000000-0008-0000-0400-00006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42" name="TextBox 7041">
          <a:extLst>
            <a:ext uri="{FF2B5EF4-FFF2-40B4-BE49-F238E27FC236}">
              <a16:creationId xmlns="" xmlns:a16="http://schemas.microsoft.com/office/drawing/2014/main" id="{00000000-0008-0000-0400-00006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043" name="TextBox 7042">
          <a:extLst>
            <a:ext uri="{FF2B5EF4-FFF2-40B4-BE49-F238E27FC236}">
              <a16:creationId xmlns="" xmlns:a16="http://schemas.microsoft.com/office/drawing/2014/main" id="{00000000-0008-0000-0400-00006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44" name="TextBox 7043">
          <a:extLst>
            <a:ext uri="{FF2B5EF4-FFF2-40B4-BE49-F238E27FC236}">
              <a16:creationId xmlns="" xmlns:a16="http://schemas.microsoft.com/office/drawing/2014/main" id="{00000000-0008-0000-0400-00006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045" name="TextBox 7044">
          <a:extLst>
            <a:ext uri="{FF2B5EF4-FFF2-40B4-BE49-F238E27FC236}">
              <a16:creationId xmlns="" xmlns:a16="http://schemas.microsoft.com/office/drawing/2014/main" id="{00000000-0008-0000-0400-00006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046" name="TextBox 7045">
          <a:extLst>
            <a:ext uri="{FF2B5EF4-FFF2-40B4-BE49-F238E27FC236}">
              <a16:creationId xmlns="" xmlns:a16="http://schemas.microsoft.com/office/drawing/2014/main" id="{00000000-0008-0000-0400-00006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047" name="TextBox 7046">
          <a:extLst>
            <a:ext uri="{FF2B5EF4-FFF2-40B4-BE49-F238E27FC236}">
              <a16:creationId xmlns="" xmlns:a16="http://schemas.microsoft.com/office/drawing/2014/main" id="{00000000-0008-0000-0400-00006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48" name="TextBox 7047">
          <a:extLst>
            <a:ext uri="{FF2B5EF4-FFF2-40B4-BE49-F238E27FC236}">
              <a16:creationId xmlns="" xmlns:a16="http://schemas.microsoft.com/office/drawing/2014/main" id="{00000000-0008-0000-0400-00006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049" name="TextBox 7048">
          <a:extLst>
            <a:ext uri="{FF2B5EF4-FFF2-40B4-BE49-F238E27FC236}">
              <a16:creationId xmlns="" xmlns:a16="http://schemas.microsoft.com/office/drawing/2014/main" id="{00000000-0008-0000-0400-00006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50" name="TextBox 7049">
          <a:extLst>
            <a:ext uri="{FF2B5EF4-FFF2-40B4-BE49-F238E27FC236}">
              <a16:creationId xmlns="" xmlns:a16="http://schemas.microsoft.com/office/drawing/2014/main" id="{00000000-0008-0000-0400-00006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051" name="TextBox 7050">
          <a:extLst>
            <a:ext uri="{FF2B5EF4-FFF2-40B4-BE49-F238E27FC236}">
              <a16:creationId xmlns="" xmlns:a16="http://schemas.microsoft.com/office/drawing/2014/main" id="{00000000-0008-0000-0400-00006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52" name="TextBox 7051">
          <a:extLst>
            <a:ext uri="{FF2B5EF4-FFF2-40B4-BE49-F238E27FC236}">
              <a16:creationId xmlns="" xmlns:a16="http://schemas.microsoft.com/office/drawing/2014/main" id="{00000000-0008-0000-0400-00006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053" name="TextBox 7052">
          <a:extLst>
            <a:ext uri="{FF2B5EF4-FFF2-40B4-BE49-F238E27FC236}">
              <a16:creationId xmlns="" xmlns:a16="http://schemas.microsoft.com/office/drawing/2014/main" id="{00000000-0008-0000-0400-00006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054" name="TextBox 7053">
          <a:extLst>
            <a:ext uri="{FF2B5EF4-FFF2-40B4-BE49-F238E27FC236}">
              <a16:creationId xmlns="" xmlns:a16="http://schemas.microsoft.com/office/drawing/2014/main" id="{00000000-0008-0000-0400-00006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055" name="TextBox 7054">
          <a:extLst>
            <a:ext uri="{FF2B5EF4-FFF2-40B4-BE49-F238E27FC236}">
              <a16:creationId xmlns="" xmlns:a16="http://schemas.microsoft.com/office/drawing/2014/main" id="{00000000-0008-0000-0400-00007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56" name="TextBox 7055">
          <a:extLst>
            <a:ext uri="{FF2B5EF4-FFF2-40B4-BE49-F238E27FC236}">
              <a16:creationId xmlns="" xmlns:a16="http://schemas.microsoft.com/office/drawing/2014/main" id="{00000000-0008-0000-0400-00007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057" name="TextBox 7056">
          <a:extLst>
            <a:ext uri="{FF2B5EF4-FFF2-40B4-BE49-F238E27FC236}">
              <a16:creationId xmlns="" xmlns:a16="http://schemas.microsoft.com/office/drawing/2014/main" id="{00000000-0008-0000-0400-00007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58" name="TextBox 7057">
          <a:extLst>
            <a:ext uri="{FF2B5EF4-FFF2-40B4-BE49-F238E27FC236}">
              <a16:creationId xmlns="" xmlns:a16="http://schemas.microsoft.com/office/drawing/2014/main" id="{00000000-0008-0000-0400-00007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059" name="TextBox 7058">
          <a:extLst>
            <a:ext uri="{FF2B5EF4-FFF2-40B4-BE49-F238E27FC236}">
              <a16:creationId xmlns="" xmlns:a16="http://schemas.microsoft.com/office/drawing/2014/main" id="{00000000-0008-0000-0400-00007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60" name="TextBox 7059">
          <a:extLst>
            <a:ext uri="{FF2B5EF4-FFF2-40B4-BE49-F238E27FC236}">
              <a16:creationId xmlns="" xmlns:a16="http://schemas.microsoft.com/office/drawing/2014/main" id="{00000000-0008-0000-0400-00007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061" name="TextBox 7060">
          <a:extLst>
            <a:ext uri="{FF2B5EF4-FFF2-40B4-BE49-F238E27FC236}">
              <a16:creationId xmlns="" xmlns:a16="http://schemas.microsoft.com/office/drawing/2014/main" id="{00000000-0008-0000-0400-00007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062" name="TextBox 7061">
          <a:extLst>
            <a:ext uri="{FF2B5EF4-FFF2-40B4-BE49-F238E27FC236}">
              <a16:creationId xmlns="" xmlns:a16="http://schemas.microsoft.com/office/drawing/2014/main" id="{00000000-0008-0000-0400-00007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063" name="TextBox 7062">
          <a:extLst>
            <a:ext uri="{FF2B5EF4-FFF2-40B4-BE49-F238E27FC236}">
              <a16:creationId xmlns="" xmlns:a16="http://schemas.microsoft.com/office/drawing/2014/main" id="{00000000-0008-0000-0400-00007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64" name="TextBox 7063">
          <a:extLst>
            <a:ext uri="{FF2B5EF4-FFF2-40B4-BE49-F238E27FC236}">
              <a16:creationId xmlns="" xmlns:a16="http://schemas.microsoft.com/office/drawing/2014/main" id="{00000000-0008-0000-0400-00007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065" name="TextBox 7064">
          <a:extLst>
            <a:ext uri="{FF2B5EF4-FFF2-40B4-BE49-F238E27FC236}">
              <a16:creationId xmlns="" xmlns:a16="http://schemas.microsoft.com/office/drawing/2014/main" id="{00000000-0008-0000-0400-00007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66" name="TextBox 7065">
          <a:extLst>
            <a:ext uri="{FF2B5EF4-FFF2-40B4-BE49-F238E27FC236}">
              <a16:creationId xmlns="" xmlns:a16="http://schemas.microsoft.com/office/drawing/2014/main" id="{00000000-0008-0000-0400-00007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067" name="TextBox 7066">
          <a:extLst>
            <a:ext uri="{FF2B5EF4-FFF2-40B4-BE49-F238E27FC236}">
              <a16:creationId xmlns="" xmlns:a16="http://schemas.microsoft.com/office/drawing/2014/main" id="{00000000-0008-0000-0400-00007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68" name="TextBox 7067">
          <a:extLst>
            <a:ext uri="{FF2B5EF4-FFF2-40B4-BE49-F238E27FC236}">
              <a16:creationId xmlns="" xmlns:a16="http://schemas.microsoft.com/office/drawing/2014/main" id="{00000000-0008-0000-0400-00007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069" name="TextBox 7068">
          <a:extLst>
            <a:ext uri="{FF2B5EF4-FFF2-40B4-BE49-F238E27FC236}">
              <a16:creationId xmlns="" xmlns:a16="http://schemas.microsoft.com/office/drawing/2014/main" id="{00000000-0008-0000-0400-00007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070" name="TextBox 7069">
          <a:extLst>
            <a:ext uri="{FF2B5EF4-FFF2-40B4-BE49-F238E27FC236}">
              <a16:creationId xmlns="" xmlns:a16="http://schemas.microsoft.com/office/drawing/2014/main" id="{00000000-0008-0000-0400-00007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071" name="TextBox 7070">
          <a:extLst>
            <a:ext uri="{FF2B5EF4-FFF2-40B4-BE49-F238E27FC236}">
              <a16:creationId xmlns="" xmlns:a16="http://schemas.microsoft.com/office/drawing/2014/main" id="{00000000-0008-0000-0400-00008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72" name="TextBox 7071">
          <a:extLst>
            <a:ext uri="{FF2B5EF4-FFF2-40B4-BE49-F238E27FC236}">
              <a16:creationId xmlns="" xmlns:a16="http://schemas.microsoft.com/office/drawing/2014/main" id="{00000000-0008-0000-0400-00008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073" name="TextBox 7072">
          <a:extLst>
            <a:ext uri="{FF2B5EF4-FFF2-40B4-BE49-F238E27FC236}">
              <a16:creationId xmlns="" xmlns:a16="http://schemas.microsoft.com/office/drawing/2014/main" id="{00000000-0008-0000-0400-00008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74" name="TextBox 7073">
          <a:extLst>
            <a:ext uri="{FF2B5EF4-FFF2-40B4-BE49-F238E27FC236}">
              <a16:creationId xmlns="" xmlns:a16="http://schemas.microsoft.com/office/drawing/2014/main" id="{00000000-0008-0000-0400-00008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075" name="TextBox 7074">
          <a:extLst>
            <a:ext uri="{FF2B5EF4-FFF2-40B4-BE49-F238E27FC236}">
              <a16:creationId xmlns="" xmlns:a16="http://schemas.microsoft.com/office/drawing/2014/main" id="{00000000-0008-0000-0400-00008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76" name="TextBox 7075">
          <a:extLst>
            <a:ext uri="{FF2B5EF4-FFF2-40B4-BE49-F238E27FC236}">
              <a16:creationId xmlns="" xmlns:a16="http://schemas.microsoft.com/office/drawing/2014/main" id="{00000000-0008-0000-0400-00008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077" name="TextBox 7076">
          <a:extLst>
            <a:ext uri="{FF2B5EF4-FFF2-40B4-BE49-F238E27FC236}">
              <a16:creationId xmlns="" xmlns:a16="http://schemas.microsoft.com/office/drawing/2014/main" id="{00000000-0008-0000-0400-00008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078" name="TextBox 7077">
          <a:extLst>
            <a:ext uri="{FF2B5EF4-FFF2-40B4-BE49-F238E27FC236}">
              <a16:creationId xmlns="" xmlns:a16="http://schemas.microsoft.com/office/drawing/2014/main" id="{00000000-0008-0000-0400-00008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079" name="TextBox 7078">
          <a:extLst>
            <a:ext uri="{FF2B5EF4-FFF2-40B4-BE49-F238E27FC236}">
              <a16:creationId xmlns="" xmlns:a16="http://schemas.microsoft.com/office/drawing/2014/main" id="{00000000-0008-0000-0400-000088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080" name="TextBox 7079">
          <a:extLst>
            <a:ext uri="{FF2B5EF4-FFF2-40B4-BE49-F238E27FC236}">
              <a16:creationId xmlns="" xmlns:a16="http://schemas.microsoft.com/office/drawing/2014/main" id="{00000000-0008-0000-0400-000089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081" name="TextBox 7080">
          <a:extLst>
            <a:ext uri="{FF2B5EF4-FFF2-40B4-BE49-F238E27FC236}">
              <a16:creationId xmlns="" xmlns:a16="http://schemas.microsoft.com/office/drawing/2014/main" id="{00000000-0008-0000-0400-00008A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82" name="TextBox 7081">
          <a:extLst>
            <a:ext uri="{FF2B5EF4-FFF2-40B4-BE49-F238E27FC236}">
              <a16:creationId xmlns="" xmlns:a16="http://schemas.microsoft.com/office/drawing/2014/main" id="{00000000-0008-0000-0400-00008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083" name="TextBox 7082">
          <a:extLst>
            <a:ext uri="{FF2B5EF4-FFF2-40B4-BE49-F238E27FC236}">
              <a16:creationId xmlns="" xmlns:a16="http://schemas.microsoft.com/office/drawing/2014/main" id="{00000000-0008-0000-0400-00008C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84" name="TextBox 7083">
          <a:extLst>
            <a:ext uri="{FF2B5EF4-FFF2-40B4-BE49-F238E27FC236}">
              <a16:creationId xmlns="" xmlns:a16="http://schemas.microsoft.com/office/drawing/2014/main" id="{00000000-0008-0000-0400-00008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085" name="TextBox 7084">
          <a:extLst>
            <a:ext uri="{FF2B5EF4-FFF2-40B4-BE49-F238E27FC236}">
              <a16:creationId xmlns="" xmlns:a16="http://schemas.microsoft.com/office/drawing/2014/main" id="{00000000-0008-0000-0400-00008E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86" name="TextBox 7085">
          <a:extLst>
            <a:ext uri="{FF2B5EF4-FFF2-40B4-BE49-F238E27FC236}">
              <a16:creationId xmlns="" xmlns:a16="http://schemas.microsoft.com/office/drawing/2014/main" id="{00000000-0008-0000-0400-00008F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087" name="TextBox 7086">
          <a:extLst>
            <a:ext uri="{FF2B5EF4-FFF2-40B4-BE49-F238E27FC236}">
              <a16:creationId xmlns="" xmlns:a16="http://schemas.microsoft.com/office/drawing/2014/main" id="{00000000-0008-0000-0400-000090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088" name="TextBox 7087">
          <a:extLst>
            <a:ext uri="{FF2B5EF4-FFF2-40B4-BE49-F238E27FC236}">
              <a16:creationId xmlns="" xmlns:a16="http://schemas.microsoft.com/office/drawing/2014/main" id="{00000000-0008-0000-0400-000091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089" name="TextBox 7088">
          <a:extLst>
            <a:ext uri="{FF2B5EF4-FFF2-40B4-BE49-F238E27FC236}">
              <a16:creationId xmlns="" xmlns:a16="http://schemas.microsoft.com/office/drawing/2014/main" id="{00000000-0008-0000-0400-000092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90" name="TextBox 7089">
          <a:extLst>
            <a:ext uri="{FF2B5EF4-FFF2-40B4-BE49-F238E27FC236}">
              <a16:creationId xmlns="" xmlns:a16="http://schemas.microsoft.com/office/drawing/2014/main" id="{00000000-0008-0000-0400-00009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091" name="TextBox 7090">
          <a:extLst>
            <a:ext uri="{FF2B5EF4-FFF2-40B4-BE49-F238E27FC236}">
              <a16:creationId xmlns="" xmlns:a16="http://schemas.microsoft.com/office/drawing/2014/main" id="{00000000-0008-0000-0400-000094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92" name="TextBox 7091">
          <a:extLst>
            <a:ext uri="{FF2B5EF4-FFF2-40B4-BE49-F238E27FC236}">
              <a16:creationId xmlns="" xmlns:a16="http://schemas.microsoft.com/office/drawing/2014/main" id="{00000000-0008-0000-0400-00009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093" name="TextBox 7092">
          <a:extLst>
            <a:ext uri="{FF2B5EF4-FFF2-40B4-BE49-F238E27FC236}">
              <a16:creationId xmlns="" xmlns:a16="http://schemas.microsoft.com/office/drawing/2014/main" id="{00000000-0008-0000-0400-000096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94" name="TextBox 7093">
          <a:extLst>
            <a:ext uri="{FF2B5EF4-FFF2-40B4-BE49-F238E27FC236}">
              <a16:creationId xmlns="" xmlns:a16="http://schemas.microsoft.com/office/drawing/2014/main" id="{00000000-0008-0000-0400-000097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095" name="TextBox 7094">
          <a:extLst>
            <a:ext uri="{FF2B5EF4-FFF2-40B4-BE49-F238E27FC236}">
              <a16:creationId xmlns="" xmlns:a16="http://schemas.microsoft.com/office/drawing/2014/main" id="{00000000-0008-0000-0400-000098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096" name="TextBox 7095">
          <a:extLst>
            <a:ext uri="{FF2B5EF4-FFF2-40B4-BE49-F238E27FC236}">
              <a16:creationId xmlns="" xmlns:a16="http://schemas.microsoft.com/office/drawing/2014/main" id="{00000000-0008-0000-0400-000099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097" name="TextBox 7096">
          <a:extLst>
            <a:ext uri="{FF2B5EF4-FFF2-40B4-BE49-F238E27FC236}">
              <a16:creationId xmlns="" xmlns:a16="http://schemas.microsoft.com/office/drawing/2014/main" id="{00000000-0008-0000-0400-00009A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098" name="TextBox 7097">
          <a:extLst>
            <a:ext uri="{FF2B5EF4-FFF2-40B4-BE49-F238E27FC236}">
              <a16:creationId xmlns="" xmlns:a16="http://schemas.microsoft.com/office/drawing/2014/main" id="{00000000-0008-0000-0400-00009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099" name="TextBox 7098">
          <a:extLst>
            <a:ext uri="{FF2B5EF4-FFF2-40B4-BE49-F238E27FC236}">
              <a16:creationId xmlns="" xmlns:a16="http://schemas.microsoft.com/office/drawing/2014/main" id="{00000000-0008-0000-0400-00009C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00" name="TextBox 7099">
          <a:extLst>
            <a:ext uri="{FF2B5EF4-FFF2-40B4-BE49-F238E27FC236}">
              <a16:creationId xmlns="" xmlns:a16="http://schemas.microsoft.com/office/drawing/2014/main" id="{00000000-0008-0000-0400-00009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101" name="TextBox 7100">
          <a:extLst>
            <a:ext uri="{FF2B5EF4-FFF2-40B4-BE49-F238E27FC236}">
              <a16:creationId xmlns="" xmlns:a16="http://schemas.microsoft.com/office/drawing/2014/main" id="{00000000-0008-0000-0400-00009E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02" name="TextBox 7101">
          <a:extLst>
            <a:ext uri="{FF2B5EF4-FFF2-40B4-BE49-F238E27FC236}">
              <a16:creationId xmlns="" xmlns:a16="http://schemas.microsoft.com/office/drawing/2014/main" id="{00000000-0008-0000-0400-00009F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103" name="TextBox 7102">
          <a:extLst>
            <a:ext uri="{FF2B5EF4-FFF2-40B4-BE49-F238E27FC236}">
              <a16:creationId xmlns="" xmlns:a16="http://schemas.microsoft.com/office/drawing/2014/main" id="{00000000-0008-0000-0400-0000A0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104" name="TextBox 7103">
          <a:extLst>
            <a:ext uri="{FF2B5EF4-FFF2-40B4-BE49-F238E27FC236}">
              <a16:creationId xmlns="" xmlns:a16="http://schemas.microsoft.com/office/drawing/2014/main" id="{00000000-0008-0000-0400-0000A1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105" name="TextBox 7104">
          <a:extLst>
            <a:ext uri="{FF2B5EF4-FFF2-40B4-BE49-F238E27FC236}">
              <a16:creationId xmlns="" xmlns:a16="http://schemas.microsoft.com/office/drawing/2014/main" id="{00000000-0008-0000-0400-0000A2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106" name="TextBox 7105">
          <a:extLst>
            <a:ext uri="{FF2B5EF4-FFF2-40B4-BE49-F238E27FC236}">
              <a16:creationId xmlns="" xmlns:a16="http://schemas.microsoft.com/office/drawing/2014/main" id="{00000000-0008-0000-0400-0000A3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107" name="TextBox 7106">
          <a:extLst>
            <a:ext uri="{FF2B5EF4-FFF2-40B4-BE49-F238E27FC236}">
              <a16:creationId xmlns="" xmlns:a16="http://schemas.microsoft.com/office/drawing/2014/main" id="{00000000-0008-0000-0400-0000A4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108" name="TextBox 7107">
          <a:extLst>
            <a:ext uri="{FF2B5EF4-FFF2-40B4-BE49-F238E27FC236}">
              <a16:creationId xmlns="" xmlns:a16="http://schemas.microsoft.com/office/drawing/2014/main" id="{00000000-0008-0000-0400-0000A5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7109" name="TextBox 7108">
          <a:extLst>
            <a:ext uri="{FF2B5EF4-FFF2-40B4-BE49-F238E27FC236}">
              <a16:creationId xmlns="" xmlns:a16="http://schemas.microsoft.com/office/drawing/2014/main" id="{00000000-0008-0000-0400-0000A603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110" name="TextBox 7109">
          <a:extLst>
            <a:ext uri="{FF2B5EF4-FFF2-40B4-BE49-F238E27FC236}">
              <a16:creationId xmlns="" xmlns:a16="http://schemas.microsoft.com/office/drawing/2014/main" id="{00000000-0008-0000-0400-0000A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11" name="TextBox 7110">
          <a:extLst>
            <a:ext uri="{FF2B5EF4-FFF2-40B4-BE49-F238E27FC236}">
              <a16:creationId xmlns="" xmlns:a16="http://schemas.microsoft.com/office/drawing/2014/main" id="{00000000-0008-0000-0400-0000A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112" name="TextBox 7111">
          <a:extLst>
            <a:ext uri="{FF2B5EF4-FFF2-40B4-BE49-F238E27FC236}">
              <a16:creationId xmlns="" xmlns:a16="http://schemas.microsoft.com/office/drawing/2014/main" id="{00000000-0008-0000-0400-0000A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13" name="TextBox 7112">
          <a:extLst>
            <a:ext uri="{FF2B5EF4-FFF2-40B4-BE49-F238E27FC236}">
              <a16:creationId xmlns="" xmlns:a16="http://schemas.microsoft.com/office/drawing/2014/main" id="{00000000-0008-0000-0400-0000A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114" name="TextBox 7113">
          <a:extLst>
            <a:ext uri="{FF2B5EF4-FFF2-40B4-BE49-F238E27FC236}">
              <a16:creationId xmlns="" xmlns:a16="http://schemas.microsoft.com/office/drawing/2014/main" id="{00000000-0008-0000-0400-0000A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15" name="TextBox 7114">
          <a:extLst>
            <a:ext uri="{FF2B5EF4-FFF2-40B4-BE49-F238E27FC236}">
              <a16:creationId xmlns="" xmlns:a16="http://schemas.microsoft.com/office/drawing/2014/main" id="{00000000-0008-0000-0400-0000A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116" name="TextBox 7115">
          <a:extLst>
            <a:ext uri="{FF2B5EF4-FFF2-40B4-BE49-F238E27FC236}">
              <a16:creationId xmlns="" xmlns:a16="http://schemas.microsoft.com/office/drawing/2014/main" id="{00000000-0008-0000-0400-0000A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117" name="TextBox 7116">
          <a:extLst>
            <a:ext uri="{FF2B5EF4-FFF2-40B4-BE49-F238E27FC236}">
              <a16:creationId xmlns="" xmlns:a16="http://schemas.microsoft.com/office/drawing/2014/main" id="{00000000-0008-0000-0400-0000A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118" name="TextBox 7117">
          <a:extLst>
            <a:ext uri="{FF2B5EF4-FFF2-40B4-BE49-F238E27FC236}">
              <a16:creationId xmlns="" xmlns:a16="http://schemas.microsoft.com/office/drawing/2014/main" id="{00000000-0008-0000-0400-0000A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19" name="TextBox 7118">
          <a:extLst>
            <a:ext uri="{FF2B5EF4-FFF2-40B4-BE49-F238E27FC236}">
              <a16:creationId xmlns="" xmlns:a16="http://schemas.microsoft.com/office/drawing/2014/main" id="{00000000-0008-0000-0400-0000B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120" name="TextBox 7119">
          <a:extLst>
            <a:ext uri="{FF2B5EF4-FFF2-40B4-BE49-F238E27FC236}">
              <a16:creationId xmlns="" xmlns:a16="http://schemas.microsoft.com/office/drawing/2014/main" id="{00000000-0008-0000-0400-0000B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21" name="TextBox 7120">
          <a:extLst>
            <a:ext uri="{FF2B5EF4-FFF2-40B4-BE49-F238E27FC236}">
              <a16:creationId xmlns="" xmlns:a16="http://schemas.microsoft.com/office/drawing/2014/main" id="{00000000-0008-0000-0400-0000B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122" name="TextBox 7121">
          <a:extLst>
            <a:ext uri="{FF2B5EF4-FFF2-40B4-BE49-F238E27FC236}">
              <a16:creationId xmlns="" xmlns:a16="http://schemas.microsoft.com/office/drawing/2014/main" id="{00000000-0008-0000-0400-0000B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23" name="TextBox 7122">
          <a:extLst>
            <a:ext uri="{FF2B5EF4-FFF2-40B4-BE49-F238E27FC236}">
              <a16:creationId xmlns="" xmlns:a16="http://schemas.microsoft.com/office/drawing/2014/main" id="{00000000-0008-0000-0400-0000B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124" name="TextBox 7123">
          <a:extLst>
            <a:ext uri="{FF2B5EF4-FFF2-40B4-BE49-F238E27FC236}">
              <a16:creationId xmlns="" xmlns:a16="http://schemas.microsoft.com/office/drawing/2014/main" id="{00000000-0008-0000-0400-0000B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125" name="TextBox 7124">
          <a:extLst>
            <a:ext uri="{FF2B5EF4-FFF2-40B4-BE49-F238E27FC236}">
              <a16:creationId xmlns="" xmlns:a16="http://schemas.microsoft.com/office/drawing/2014/main" id="{00000000-0008-0000-0400-0000B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126" name="TextBox 7125">
          <a:extLst>
            <a:ext uri="{FF2B5EF4-FFF2-40B4-BE49-F238E27FC236}">
              <a16:creationId xmlns="" xmlns:a16="http://schemas.microsoft.com/office/drawing/2014/main" id="{00000000-0008-0000-0400-0000B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27" name="TextBox 7126">
          <a:extLst>
            <a:ext uri="{FF2B5EF4-FFF2-40B4-BE49-F238E27FC236}">
              <a16:creationId xmlns="" xmlns:a16="http://schemas.microsoft.com/office/drawing/2014/main" id="{00000000-0008-0000-0400-0000B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128" name="TextBox 7127">
          <a:extLst>
            <a:ext uri="{FF2B5EF4-FFF2-40B4-BE49-F238E27FC236}">
              <a16:creationId xmlns="" xmlns:a16="http://schemas.microsoft.com/office/drawing/2014/main" id="{00000000-0008-0000-0400-0000B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29" name="TextBox 7128">
          <a:extLst>
            <a:ext uri="{FF2B5EF4-FFF2-40B4-BE49-F238E27FC236}">
              <a16:creationId xmlns="" xmlns:a16="http://schemas.microsoft.com/office/drawing/2014/main" id="{00000000-0008-0000-0400-0000B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130" name="TextBox 7129">
          <a:extLst>
            <a:ext uri="{FF2B5EF4-FFF2-40B4-BE49-F238E27FC236}">
              <a16:creationId xmlns="" xmlns:a16="http://schemas.microsoft.com/office/drawing/2014/main" id="{00000000-0008-0000-0400-0000B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31" name="TextBox 7130">
          <a:extLst>
            <a:ext uri="{FF2B5EF4-FFF2-40B4-BE49-F238E27FC236}">
              <a16:creationId xmlns="" xmlns:a16="http://schemas.microsoft.com/office/drawing/2014/main" id="{00000000-0008-0000-0400-0000B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132" name="TextBox 7131">
          <a:extLst>
            <a:ext uri="{FF2B5EF4-FFF2-40B4-BE49-F238E27FC236}">
              <a16:creationId xmlns="" xmlns:a16="http://schemas.microsoft.com/office/drawing/2014/main" id="{00000000-0008-0000-0400-0000B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133" name="TextBox 7132">
          <a:extLst>
            <a:ext uri="{FF2B5EF4-FFF2-40B4-BE49-F238E27FC236}">
              <a16:creationId xmlns="" xmlns:a16="http://schemas.microsoft.com/office/drawing/2014/main" id="{00000000-0008-0000-0400-0000B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134" name="TextBox 7133">
          <a:extLst>
            <a:ext uri="{FF2B5EF4-FFF2-40B4-BE49-F238E27FC236}">
              <a16:creationId xmlns="" xmlns:a16="http://schemas.microsoft.com/office/drawing/2014/main" id="{00000000-0008-0000-0400-0000B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35" name="TextBox 7134">
          <a:extLst>
            <a:ext uri="{FF2B5EF4-FFF2-40B4-BE49-F238E27FC236}">
              <a16:creationId xmlns="" xmlns:a16="http://schemas.microsoft.com/office/drawing/2014/main" id="{00000000-0008-0000-0400-0000C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136" name="TextBox 7135">
          <a:extLst>
            <a:ext uri="{FF2B5EF4-FFF2-40B4-BE49-F238E27FC236}">
              <a16:creationId xmlns="" xmlns:a16="http://schemas.microsoft.com/office/drawing/2014/main" id="{00000000-0008-0000-0400-0000C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37" name="TextBox 7136">
          <a:extLst>
            <a:ext uri="{FF2B5EF4-FFF2-40B4-BE49-F238E27FC236}">
              <a16:creationId xmlns="" xmlns:a16="http://schemas.microsoft.com/office/drawing/2014/main" id="{00000000-0008-0000-0400-0000C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138" name="TextBox 7137">
          <a:extLst>
            <a:ext uri="{FF2B5EF4-FFF2-40B4-BE49-F238E27FC236}">
              <a16:creationId xmlns="" xmlns:a16="http://schemas.microsoft.com/office/drawing/2014/main" id="{00000000-0008-0000-0400-0000C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39" name="TextBox 7138">
          <a:extLst>
            <a:ext uri="{FF2B5EF4-FFF2-40B4-BE49-F238E27FC236}">
              <a16:creationId xmlns="" xmlns:a16="http://schemas.microsoft.com/office/drawing/2014/main" id="{00000000-0008-0000-0400-0000C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140" name="TextBox 7139">
          <a:extLst>
            <a:ext uri="{FF2B5EF4-FFF2-40B4-BE49-F238E27FC236}">
              <a16:creationId xmlns="" xmlns:a16="http://schemas.microsoft.com/office/drawing/2014/main" id="{00000000-0008-0000-0400-0000C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141" name="TextBox 7140">
          <a:extLst>
            <a:ext uri="{FF2B5EF4-FFF2-40B4-BE49-F238E27FC236}">
              <a16:creationId xmlns="" xmlns:a16="http://schemas.microsoft.com/office/drawing/2014/main" id="{00000000-0008-0000-0400-0000C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142" name="TextBox 7141">
          <a:extLst>
            <a:ext uri="{FF2B5EF4-FFF2-40B4-BE49-F238E27FC236}">
              <a16:creationId xmlns="" xmlns:a16="http://schemas.microsoft.com/office/drawing/2014/main" id="{00000000-0008-0000-0400-0000C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43" name="TextBox 7142">
          <a:extLst>
            <a:ext uri="{FF2B5EF4-FFF2-40B4-BE49-F238E27FC236}">
              <a16:creationId xmlns="" xmlns:a16="http://schemas.microsoft.com/office/drawing/2014/main" id="{00000000-0008-0000-0400-0000C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144" name="TextBox 7143">
          <a:extLst>
            <a:ext uri="{FF2B5EF4-FFF2-40B4-BE49-F238E27FC236}">
              <a16:creationId xmlns="" xmlns:a16="http://schemas.microsoft.com/office/drawing/2014/main" id="{00000000-0008-0000-0400-0000C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45" name="TextBox 7144">
          <a:extLst>
            <a:ext uri="{FF2B5EF4-FFF2-40B4-BE49-F238E27FC236}">
              <a16:creationId xmlns="" xmlns:a16="http://schemas.microsoft.com/office/drawing/2014/main" id="{00000000-0008-0000-0400-0000C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146" name="TextBox 7145">
          <a:extLst>
            <a:ext uri="{FF2B5EF4-FFF2-40B4-BE49-F238E27FC236}">
              <a16:creationId xmlns="" xmlns:a16="http://schemas.microsoft.com/office/drawing/2014/main" id="{00000000-0008-0000-0400-0000C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47" name="TextBox 7146">
          <a:extLst>
            <a:ext uri="{FF2B5EF4-FFF2-40B4-BE49-F238E27FC236}">
              <a16:creationId xmlns="" xmlns:a16="http://schemas.microsoft.com/office/drawing/2014/main" id="{00000000-0008-0000-0400-0000C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148" name="TextBox 7147">
          <a:extLst>
            <a:ext uri="{FF2B5EF4-FFF2-40B4-BE49-F238E27FC236}">
              <a16:creationId xmlns="" xmlns:a16="http://schemas.microsoft.com/office/drawing/2014/main" id="{00000000-0008-0000-0400-0000C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149" name="TextBox 7148">
          <a:extLst>
            <a:ext uri="{FF2B5EF4-FFF2-40B4-BE49-F238E27FC236}">
              <a16:creationId xmlns="" xmlns:a16="http://schemas.microsoft.com/office/drawing/2014/main" id="{00000000-0008-0000-0400-0000C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150" name="TextBox 7149">
          <a:extLst>
            <a:ext uri="{FF2B5EF4-FFF2-40B4-BE49-F238E27FC236}">
              <a16:creationId xmlns="" xmlns:a16="http://schemas.microsoft.com/office/drawing/2014/main" id="{00000000-0008-0000-0400-0000C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51" name="TextBox 7150">
          <a:extLst>
            <a:ext uri="{FF2B5EF4-FFF2-40B4-BE49-F238E27FC236}">
              <a16:creationId xmlns="" xmlns:a16="http://schemas.microsoft.com/office/drawing/2014/main" id="{00000000-0008-0000-0400-0000D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152" name="TextBox 7151">
          <a:extLst>
            <a:ext uri="{FF2B5EF4-FFF2-40B4-BE49-F238E27FC236}">
              <a16:creationId xmlns="" xmlns:a16="http://schemas.microsoft.com/office/drawing/2014/main" id="{00000000-0008-0000-0400-0000D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53" name="TextBox 7152">
          <a:extLst>
            <a:ext uri="{FF2B5EF4-FFF2-40B4-BE49-F238E27FC236}">
              <a16:creationId xmlns="" xmlns:a16="http://schemas.microsoft.com/office/drawing/2014/main" id="{00000000-0008-0000-0400-0000D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154" name="TextBox 7153">
          <a:extLst>
            <a:ext uri="{FF2B5EF4-FFF2-40B4-BE49-F238E27FC236}">
              <a16:creationId xmlns="" xmlns:a16="http://schemas.microsoft.com/office/drawing/2014/main" id="{00000000-0008-0000-0400-0000D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55" name="TextBox 7154">
          <a:extLst>
            <a:ext uri="{FF2B5EF4-FFF2-40B4-BE49-F238E27FC236}">
              <a16:creationId xmlns="" xmlns:a16="http://schemas.microsoft.com/office/drawing/2014/main" id="{00000000-0008-0000-0400-0000D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156" name="TextBox 7155">
          <a:extLst>
            <a:ext uri="{FF2B5EF4-FFF2-40B4-BE49-F238E27FC236}">
              <a16:creationId xmlns="" xmlns:a16="http://schemas.microsoft.com/office/drawing/2014/main" id="{00000000-0008-0000-0400-0000D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157" name="TextBox 7156">
          <a:extLst>
            <a:ext uri="{FF2B5EF4-FFF2-40B4-BE49-F238E27FC236}">
              <a16:creationId xmlns="" xmlns:a16="http://schemas.microsoft.com/office/drawing/2014/main" id="{00000000-0008-0000-0400-0000D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158" name="TextBox 7157">
          <a:extLst>
            <a:ext uri="{FF2B5EF4-FFF2-40B4-BE49-F238E27FC236}">
              <a16:creationId xmlns="" xmlns:a16="http://schemas.microsoft.com/office/drawing/2014/main" id="{00000000-0008-0000-0400-0000D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59" name="TextBox 7158">
          <a:extLst>
            <a:ext uri="{FF2B5EF4-FFF2-40B4-BE49-F238E27FC236}">
              <a16:creationId xmlns="" xmlns:a16="http://schemas.microsoft.com/office/drawing/2014/main" id="{00000000-0008-0000-0400-0000D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160" name="TextBox 7159">
          <a:extLst>
            <a:ext uri="{FF2B5EF4-FFF2-40B4-BE49-F238E27FC236}">
              <a16:creationId xmlns="" xmlns:a16="http://schemas.microsoft.com/office/drawing/2014/main" id="{00000000-0008-0000-0400-0000D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61" name="TextBox 7160">
          <a:extLst>
            <a:ext uri="{FF2B5EF4-FFF2-40B4-BE49-F238E27FC236}">
              <a16:creationId xmlns="" xmlns:a16="http://schemas.microsoft.com/office/drawing/2014/main" id="{00000000-0008-0000-0400-0000D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162" name="TextBox 7161">
          <a:extLst>
            <a:ext uri="{FF2B5EF4-FFF2-40B4-BE49-F238E27FC236}">
              <a16:creationId xmlns="" xmlns:a16="http://schemas.microsoft.com/office/drawing/2014/main" id="{00000000-0008-0000-0400-0000D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63" name="TextBox 7162">
          <a:extLst>
            <a:ext uri="{FF2B5EF4-FFF2-40B4-BE49-F238E27FC236}">
              <a16:creationId xmlns="" xmlns:a16="http://schemas.microsoft.com/office/drawing/2014/main" id="{00000000-0008-0000-0400-0000D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164" name="TextBox 7163">
          <a:extLst>
            <a:ext uri="{FF2B5EF4-FFF2-40B4-BE49-F238E27FC236}">
              <a16:creationId xmlns="" xmlns:a16="http://schemas.microsoft.com/office/drawing/2014/main" id="{00000000-0008-0000-0400-0000D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165" name="TextBox 7164">
          <a:extLst>
            <a:ext uri="{FF2B5EF4-FFF2-40B4-BE49-F238E27FC236}">
              <a16:creationId xmlns="" xmlns:a16="http://schemas.microsoft.com/office/drawing/2014/main" id="{00000000-0008-0000-0400-0000D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166" name="TextBox 7165">
          <a:extLst>
            <a:ext uri="{FF2B5EF4-FFF2-40B4-BE49-F238E27FC236}">
              <a16:creationId xmlns="" xmlns:a16="http://schemas.microsoft.com/office/drawing/2014/main" id="{00000000-0008-0000-0400-0000D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67" name="TextBox 7166">
          <a:extLst>
            <a:ext uri="{FF2B5EF4-FFF2-40B4-BE49-F238E27FC236}">
              <a16:creationId xmlns="" xmlns:a16="http://schemas.microsoft.com/office/drawing/2014/main" id="{00000000-0008-0000-0400-0000E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168" name="TextBox 7167">
          <a:extLst>
            <a:ext uri="{FF2B5EF4-FFF2-40B4-BE49-F238E27FC236}">
              <a16:creationId xmlns="" xmlns:a16="http://schemas.microsoft.com/office/drawing/2014/main" id="{00000000-0008-0000-0400-0000E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69" name="TextBox 7168">
          <a:extLst>
            <a:ext uri="{FF2B5EF4-FFF2-40B4-BE49-F238E27FC236}">
              <a16:creationId xmlns="" xmlns:a16="http://schemas.microsoft.com/office/drawing/2014/main" id="{00000000-0008-0000-0400-0000E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170" name="TextBox 7169">
          <a:extLst>
            <a:ext uri="{FF2B5EF4-FFF2-40B4-BE49-F238E27FC236}">
              <a16:creationId xmlns="" xmlns:a16="http://schemas.microsoft.com/office/drawing/2014/main" id="{00000000-0008-0000-0400-0000E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71" name="TextBox 7170">
          <a:extLst>
            <a:ext uri="{FF2B5EF4-FFF2-40B4-BE49-F238E27FC236}">
              <a16:creationId xmlns="" xmlns:a16="http://schemas.microsoft.com/office/drawing/2014/main" id="{00000000-0008-0000-0400-0000E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172" name="TextBox 7171">
          <a:extLst>
            <a:ext uri="{FF2B5EF4-FFF2-40B4-BE49-F238E27FC236}">
              <a16:creationId xmlns="" xmlns:a16="http://schemas.microsoft.com/office/drawing/2014/main" id="{00000000-0008-0000-0400-0000E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173" name="TextBox 7172">
          <a:extLst>
            <a:ext uri="{FF2B5EF4-FFF2-40B4-BE49-F238E27FC236}">
              <a16:creationId xmlns="" xmlns:a16="http://schemas.microsoft.com/office/drawing/2014/main" id="{00000000-0008-0000-0400-0000E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174" name="TextBox 7173">
          <a:extLst>
            <a:ext uri="{FF2B5EF4-FFF2-40B4-BE49-F238E27FC236}">
              <a16:creationId xmlns="" xmlns:a16="http://schemas.microsoft.com/office/drawing/2014/main" id="{00000000-0008-0000-0400-0000E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75" name="TextBox 7174">
          <a:extLst>
            <a:ext uri="{FF2B5EF4-FFF2-40B4-BE49-F238E27FC236}">
              <a16:creationId xmlns="" xmlns:a16="http://schemas.microsoft.com/office/drawing/2014/main" id="{00000000-0008-0000-0400-0000E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176" name="TextBox 7175">
          <a:extLst>
            <a:ext uri="{FF2B5EF4-FFF2-40B4-BE49-F238E27FC236}">
              <a16:creationId xmlns="" xmlns:a16="http://schemas.microsoft.com/office/drawing/2014/main" id="{00000000-0008-0000-0400-0000E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77" name="TextBox 7176">
          <a:extLst>
            <a:ext uri="{FF2B5EF4-FFF2-40B4-BE49-F238E27FC236}">
              <a16:creationId xmlns="" xmlns:a16="http://schemas.microsoft.com/office/drawing/2014/main" id="{00000000-0008-0000-0400-0000E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178" name="TextBox 7177">
          <a:extLst>
            <a:ext uri="{FF2B5EF4-FFF2-40B4-BE49-F238E27FC236}">
              <a16:creationId xmlns="" xmlns:a16="http://schemas.microsoft.com/office/drawing/2014/main" id="{00000000-0008-0000-0400-0000E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79" name="TextBox 7178">
          <a:extLst>
            <a:ext uri="{FF2B5EF4-FFF2-40B4-BE49-F238E27FC236}">
              <a16:creationId xmlns="" xmlns:a16="http://schemas.microsoft.com/office/drawing/2014/main" id="{00000000-0008-0000-0400-0000E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180" name="TextBox 7179">
          <a:extLst>
            <a:ext uri="{FF2B5EF4-FFF2-40B4-BE49-F238E27FC236}">
              <a16:creationId xmlns="" xmlns:a16="http://schemas.microsoft.com/office/drawing/2014/main" id="{00000000-0008-0000-0400-0000E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181" name="TextBox 7180">
          <a:extLst>
            <a:ext uri="{FF2B5EF4-FFF2-40B4-BE49-F238E27FC236}">
              <a16:creationId xmlns="" xmlns:a16="http://schemas.microsoft.com/office/drawing/2014/main" id="{00000000-0008-0000-0400-0000E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182" name="TextBox 7181">
          <a:extLst>
            <a:ext uri="{FF2B5EF4-FFF2-40B4-BE49-F238E27FC236}">
              <a16:creationId xmlns="" xmlns:a16="http://schemas.microsoft.com/office/drawing/2014/main" id="{00000000-0008-0000-0400-0000E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83" name="TextBox 7182">
          <a:extLst>
            <a:ext uri="{FF2B5EF4-FFF2-40B4-BE49-F238E27FC236}">
              <a16:creationId xmlns="" xmlns:a16="http://schemas.microsoft.com/office/drawing/2014/main" id="{00000000-0008-0000-0400-0000F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184" name="TextBox 7183">
          <a:extLst>
            <a:ext uri="{FF2B5EF4-FFF2-40B4-BE49-F238E27FC236}">
              <a16:creationId xmlns="" xmlns:a16="http://schemas.microsoft.com/office/drawing/2014/main" id="{00000000-0008-0000-0400-0000F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85" name="TextBox 7184">
          <a:extLst>
            <a:ext uri="{FF2B5EF4-FFF2-40B4-BE49-F238E27FC236}">
              <a16:creationId xmlns="" xmlns:a16="http://schemas.microsoft.com/office/drawing/2014/main" id="{00000000-0008-0000-0400-0000F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186" name="TextBox 7185">
          <a:extLst>
            <a:ext uri="{FF2B5EF4-FFF2-40B4-BE49-F238E27FC236}">
              <a16:creationId xmlns="" xmlns:a16="http://schemas.microsoft.com/office/drawing/2014/main" id="{00000000-0008-0000-0400-0000F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87" name="TextBox 7186">
          <a:extLst>
            <a:ext uri="{FF2B5EF4-FFF2-40B4-BE49-F238E27FC236}">
              <a16:creationId xmlns="" xmlns:a16="http://schemas.microsoft.com/office/drawing/2014/main" id="{00000000-0008-0000-0400-0000F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188" name="TextBox 7187">
          <a:extLst>
            <a:ext uri="{FF2B5EF4-FFF2-40B4-BE49-F238E27FC236}">
              <a16:creationId xmlns="" xmlns:a16="http://schemas.microsoft.com/office/drawing/2014/main" id="{00000000-0008-0000-0400-0000F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189" name="TextBox 7188">
          <a:extLst>
            <a:ext uri="{FF2B5EF4-FFF2-40B4-BE49-F238E27FC236}">
              <a16:creationId xmlns="" xmlns:a16="http://schemas.microsoft.com/office/drawing/2014/main" id="{00000000-0008-0000-0400-0000F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190" name="TextBox 7189">
          <a:extLst>
            <a:ext uri="{FF2B5EF4-FFF2-40B4-BE49-F238E27FC236}">
              <a16:creationId xmlns="" xmlns:a16="http://schemas.microsoft.com/office/drawing/2014/main" id="{00000000-0008-0000-0400-0000F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91" name="TextBox 7190">
          <a:extLst>
            <a:ext uri="{FF2B5EF4-FFF2-40B4-BE49-F238E27FC236}">
              <a16:creationId xmlns="" xmlns:a16="http://schemas.microsoft.com/office/drawing/2014/main" id="{00000000-0008-0000-0400-0000F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192" name="TextBox 7191">
          <a:extLst>
            <a:ext uri="{FF2B5EF4-FFF2-40B4-BE49-F238E27FC236}">
              <a16:creationId xmlns="" xmlns:a16="http://schemas.microsoft.com/office/drawing/2014/main" id="{00000000-0008-0000-0400-0000F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93" name="TextBox 7192">
          <a:extLst>
            <a:ext uri="{FF2B5EF4-FFF2-40B4-BE49-F238E27FC236}">
              <a16:creationId xmlns="" xmlns:a16="http://schemas.microsoft.com/office/drawing/2014/main" id="{00000000-0008-0000-0400-0000F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194" name="TextBox 7193">
          <a:extLst>
            <a:ext uri="{FF2B5EF4-FFF2-40B4-BE49-F238E27FC236}">
              <a16:creationId xmlns="" xmlns:a16="http://schemas.microsoft.com/office/drawing/2014/main" id="{00000000-0008-0000-0400-0000F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95" name="TextBox 7194">
          <a:extLst>
            <a:ext uri="{FF2B5EF4-FFF2-40B4-BE49-F238E27FC236}">
              <a16:creationId xmlns="" xmlns:a16="http://schemas.microsoft.com/office/drawing/2014/main" id="{00000000-0008-0000-0400-0000F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196" name="TextBox 7195">
          <a:extLst>
            <a:ext uri="{FF2B5EF4-FFF2-40B4-BE49-F238E27FC236}">
              <a16:creationId xmlns="" xmlns:a16="http://schemas.microsoft.com/office/drawing/2014/main" id="{00000000-0008-0000-0400-0000F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197" name="TextBox 7196">
          <a:extLst>
            <a:ext uri="{FF2B5EF4-FFF2-40B4-BE49-F238E27FC236}">
              <a16:creationId xmlns="" xmlns:a16="http://schemas.microsoft.com/office/drawing/2014/main" id="{00000000-0008-0000-0400-0000F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198" name="TextBox 7197">
          <a:extLst>
            <a:ext uri="{FF2B5EF4-FFF2-40B4-BE49-F238E27FC236}">
              <a16:creationId xmlns="" xmlns:a16="http://schemas.microsoft.com/office/drawing/2014/main" id="{00000000-0008-0000-0400-0000F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199" name="TextBox 7198">
          <a:extLst>
            <a:ext uri="{FF2B5EF4-FFF2-40B4-BE49-F238E27FC236}">
              <a16:creationId xmlns="" xmlns:a16="http://schemas.microsoft.com/office/drawing/2014/main" id="{00000000-0008-0000-0400-000000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200" name="TextBox 7199">
          <a:extLst>
            <a:ext uri="{FF2B5EF4-FFF2-40B4-BE49-F238E27FC236}">
              <a16:creationId xmlns="" xmlns:a16="http://schemas.microsoft.com/office/drawing/2014/main" id="{00000000-0008-0000-0400-000001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01" name="TextBox 7200">
          <a:extLst>
            <a:ext uri="{FF2B5EF4-FFF2-40B4-BE49-F238E27FC236}">
              <a16:creationId xmlns="" xmlns:a16="http://schemas.microsoft.com/office/drawing/2014/main" id="{00000000-0008-0000-0400-000002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202" name="TextBox 7201">
          <a:extLst>
            <a:ext uri="{FF2B5EF4-FFF2-40B4-BE49-F238E27FC236}">
              <a16:creationId xmlns="" xmlns:a16="http://schemas.microsoft.com/office/drawing/2014/main" id="{00000000-0008-0000-0400-000003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03" name="TextBox 7202">
          <a:extLst>
            <a:ext uri="{FF2B5EF4-FFF2-40B4-BE49-F238E27FC236}">
              <a16:creationId xmlns="" xmlns:a16="http://schemas.microsoft.com/office/drawing/2014/main" id="{00000000-0008-0000-0400-000004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204" name="TextBox 7203">
          <a:extLst>
            <a:ext uri="{FF2B5EF4-FFF2-40B4-BE49-F238E27FC236}">
              <a16:creationId xmlns="" xmlns:a16="http://schemas.microsoft.com/office/drawing/2014/main" id="{00000000-0008-0000-0400-000005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205" name="TextBox 7204">
          <a:extLst>
            <a:ext uri="{FF2B5EF4-FFF2-40B4-BE49-F238E27FC236}">
              <a16:creationId xmlns="" xmlns:a16="http://schemas.microsoft.com/office/drawing/2014/main" id="{00000000-0008-0000-0400-000006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206" name="TextBox 7205">
          <a:extLst>
            <a:ext uri="{FF2B5EF4-FFF2-40B4-BE49-F238E27FC236}">
              <a16:creationId xmlns="" xmlns:a16="http://schemas.microsoft.com/office/drawing/2014/main" id="{00000000-0008-0000-0400-000007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07" name="TextBox 7206">
          <a:extLst>
            <a:ext uri="{FF2B5EF4-FFF2-40B4-BE49-F238E27FC236}">
              <a16:creationId xmlns="" xmlns:a16="http://schemas.microsoft.com/office/drawing/2014/main" id="{00000000-0008-0000-0400-000008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208" name="TextBox 7207">
          <a:extLst>
            <a:ext uri="{FF2B5EF4-FFF2-40B4-BE49-F238E27FC236}">
              <a16:creationId xmlns="" xmlns:a16="http://schemas.microsoft.com/office/drawing/2014/main" id="{00000000-0008-0000-0400-000009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09" name="TextBox 7208">
          <a:extLst>
            <a:ext uri="{FF2B5EF4-FFF2-40B4-BE49-F238E27FC236}">
              <a16:creationId xmlns="" xmlns:a16="http://schemas.microsoft.com/office/drawing/2014/main" id="{00000000-0008-0000-0400-00000A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210" name="TextBox 7209">
          <a:extLst>
            <a:ext uri="{FF2B5EF4-FFF2-40B4-BE49-F238E27FC236}">
              <a16:creationId xmlns="" xmlns:a16="http://schemas.microsoft.com/office/drawing/2014/main" id="{00000000-0008-0000-0400-00000B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11" name="TextBox 7210">
          <a:extLst>
            <a:ext uri="{FF2B5EF4-FFF2-40B4-BE49-F238E27FC236}">
              <a16:creationId xmlns="" xmlns:a16="http://schemas.microsoft.com/office/drawing/2014/main" id="{00000000-0008-0000-0400-00000C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212" name="TextBox 7211">
          <a:extLst>
            <a:ext uri="{FF2B5EF4-FFF2-40B4-BE49-F238E27FC236}">
              <a16:creationId xmlns="" xmlns:a16="http://schemas.microsoft.com/office/drawing/2014/main" id="{00000000-0008-0000-0400-00000D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213" name="TextBox 7212">
          <a:extLst>
            <a:ext uri="{FF2B5EF4-FFF2-40B4-BE49-F238E27FC236}">
              <a16:creationId xmlns="" xmlns:a16="http://schemas.microsoft.com/office/drawing/2014/main" id="{00000000-0008-0000-0400-00000E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214" name="TextBox 7213">
          <a:extLst>
            <a:ext uri="{FF2B5EF4-FFF2-40B4-BE49-F238E27FC236}">
              <a16:creationId xmlns="" xmlns:a16="http://schemas.microsoft.com/office/drawing/2014/main" id="{00000000-0008-0000-0400-00000F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15" name="TextBox 7214">
          <a:extLst>
            <a:ext uri="{FF2B5EF4-FFF2-40B4-BE49-F238E27FC236}">
              <a16:creationId xmlns="" xmlns:a16="http://schemas.microsoft.com/office/drawing/2014/main" id="{00000000-0008-0000-0400-000010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216" name="TextBox 7215">
          <a:extLst>
            <a:ext uri="{FF2B5EF4-FFF2-40B4-BE49-F238E27FC236}">
              <a16:creationId xmlns="" xmlns:a16="http://schemas.microsoft.com/office/drawing/2014/main" id="{00000000-0008-0000-0400-000011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17" name="TextBox 7216">
          <a:extLst>
            <a:ext uri="{FF2B5EF4-FFF2-40B4-BE49-F238E27FC236}">
              <a16:creationId xmlns="" xmlns:a16="http://schemas.microsoft.com/office/drawing/2014/main" id="{00000000-0008-0000-0400-000012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218" name="TextBox 7217">
          <a:extLst>
            <a:ext uri="{FF2B5EF4-FFF2-40B4-BE49-F238E27FC236}">
              <a16:creationId xmlns="" xmlns:a16="http://schemas.microsoft.com/office/drawing/2014/main" id="{00000000-0008-0000-0400-000013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19" name="TextBox 7218">
          <a:extLst>
            <a:ext uri="{FF2B5EF4-FFF2-40B4-BE49-F238E27FC236}">
              <a16:creationId xmlns="" xmlns:a16="http://schemas.microsoft.com/office/drawing/2014/main" id="{00000000-0008-0000-0400-000014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220" name="TextBox 7219">
          <a:extLst>
            <a:ext uri="{FF2B5EF4-FFF2-40B4-BE49-F238E27FC236}">
              <a16:creationId xmlns="" xmlns:a16="http://schemas.microsoft.com/office/drawing/2014/main" id="{00000000-0008-0000-0400-000015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221" name="TextBox 7220">
          <a:extLst>
            <a:ext uri="{FF2B5EF4-FFF2-40B4-BE49-F238E27FC236}">
              <a16:creationId xmlns="" xmlns:a16="http://schemas.microsoft.com/office/drawing/2014/main" id="{00000000-0008-0000-0400-000016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222" name="TextBox 7221">
          <a:extLst>
            <a:ext uri="{FF2B5EF4-FFF2-40B4-BE49-F238E27FC236}">
              <a16:creationId xmlns="" xmlns:a16="http://schemas.microsoft.com/office/drawing/2014/main" id="{00000000-0008-0000-0400-000017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23" name="TextBox 7222">
          <a:extLst>
            <a:ext uri="{FF2B5EF4-FFF2-40B4-BE49-F238E27FC236}">
              <a16:creationId xmlns="" xmlns:a16="http://schemas.microsoft.com/office/drawing/2014/main" id="{00000000-0008-0000-0400-000018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224" name="TextBox 7223">
          <a:extLst>
            <a:ext uri="{FF2B5EF4-FFF2-40B4-BE49-F238E27FC236}">
              <a16:creationId xmlns="" xmlns:a16="http://schemas.microsoft.com/office/drawing/2014/main" id="{00000000-0008-0000-0400-000019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25" name="TextBox 7224">
          <a:extLst>
            <a:ext uri="{FF2B5EF4-FFF2-40B4-BE49-F238E27FC236}">
              <a16:creationId xmlns="" xmlns:a16="http://schemas.microsoft.com/office/drawing/2014/main" id="{00000000-0008-0000-0400-00001A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226" name="TextBox 7225">
          <a:extLst>
            <a:ext uri="{FF2B5EF4-FFF2-40B4-BE49-F238E27FC236}">
              <a16:creationId xmlns="" xmlns:a16="http://schemas.microsoft.com/office/drawing/2014/main" id="{00000000-0008-0000-0400-00001B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27" name="TextBox 7226">
          <a:extLst>
            <a:ext uri="{FF2B5EF4-FFF2-40B4-BE49-F238E27FC236}">
              <a16:creationId xmlns="" xmlns:a16="http://schemas.microsoft.com/office/drawing/2014/main" id="{00000000-0008-0000-0400-00001C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228" name="TextBox 7227">
          <a:extLst>
            <a:ext uri="{FF2B5EF4-FFF2-40B4-BE49-F238E27FC236}">
              <a16:creationId xmlns="" xmlns:a16="http://schemas.microsoft.com/office/drawing/2014/main" id="{00000000-0008-0000-0400-00001D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229" name="TextBox 7228">
          <a:extLst>
            <a:ext uri="{FF2B5EF4-FFF2-40B4-BE49-F238E27FC236}">
              <a16:creationId xmlns="" xmlns:a16="http://schemas.microsoft.com/office/drawing/2014/main" id="{00000000-0008-0000-0400-00001E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230" name="TextBox 7229">
          <a:extLst>
            <a:ext uri="{FF2B5EF4-FFF2-40B4-BE49-F238E27FC236}">
              <a16:creationId xmlns="" xmlns:a16="http://schemas.microsoft.com/office/drawing/2014/main" id="{00000000-0008-0000-0400-00001F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31" name="TextBox 7230">
          <a:extLst>
            <a:ext uri="{FF2B5EF4-FFF2-40B4-BE49-F238E27FC236}">
              <a16:creationId xmlns="" xmlns:a16="http://schemas.microsoft.com/office/drawing/2014/main" id="{00000000-0008-0000-0400-000020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232" name="TextBox 7231">
          <a:extLst>
            <a:ext uri="{FF2B5EF4-FFF2-40B4-BE49-F238E27FC236}">
              <a16:creationId xmlns="" xmlns:a16="http://schemas.microsoft.com/office/drawing/2014/main" id="{00000000-0008-0000-0400-000021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33" name="TextBox 7232">
          <a:extLst>
            <a:ext uri="{FF2B5EF4-FFF2-40B4-BE49-F238E27FC236}">
              <a16:creationId xmlns="" xmlns:a16="http://schemas.microsoft.com/office/drawing/2014/main" id="{00000000-0008-0000-0400-000022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234" name="TextBox 7233">
          <a:extLst>
            <a:ext uri="{FF2B5EF4-FFF2-40B4-BE49-F238E27FC236}">
              <a16:creationId xmlns="" xmlns:a16="http://schemas.microsoft.com/office/drawing/2014/main" id="{00000000-0008-0000-0400-000023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35" name="TextBox 7234">
          <a:extLst>
            <a:ext uri="{FF2B5EF4-FFF2-40B4-BE49-F238E27FC236}">
              <a16:creationId xmlns="" xmlns:a16="http://schemas.microsoft.com/office/drawing/2014/main" id="{00000000-0008-0000-0400-000024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236" name="TextBox 7235">
          <a:extLst>
            <a:ext uri="{FF2B5EF4-FFF2-40B4-BE49-F238E27FC236}">
              <a16:creationId xmlns="" xmlns:a16="http://schemas.microsoft.com/office/drawing/2014/main" id="{00000000-0008-0000-0400-000025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237" name="TextBox 7236">
          <a:extLst>
            <a:ext uri="{FF2B5EF4-FFF2-40B4-BE49-F238E27FC236}">
              <a16:creationId xmlns="" xmlns:a16="http://schemas.microsoft.com/office/drawing/2014/main" id="{00000000-0008-0000-0400-000026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238" name="TextBox 7237">
          <a:extLst>
            <a:ext uri="{FF2B5EF4-FFF2-40B4-BE49-F238E27FC236}">
              <a16:creationId xmlns="" xmlns:a16="http://schemas.microsoft.com/office/drawing/2014/main" id="{00000000-0008-0000-0400-000027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39" name="TextBox 7238">
          <a:extLst>
            <a:ext uri="{FF2B5EF4-FFF2-40B4-BE49-F238E27FC236}">
              <a16:creationId xmlns="" xmlns:a16="http://schemas.microsoft.com/office/drawing/2014/main" id="{00000000-0008-0000-0400-000028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240" name="TextBox 7239">
          <a:extLst>
            <a:ext uri="{FF2B5EF4-FFF2-40B4-BE49-F238E27FC236}">
              <a16:creationId xmlns="" xmlns:a16="http://schemas.microsoft.com/office/drawing/2014/main" id="{00000000-0008-0000-0400-000029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41" name="TextBox 7240">
          <a:extLst>
            <a:ext uri="{FF2B5EF4-FFF2-40B4-BE49-F238E27FC236}">
              <a16:creationId xmlns="" xmlns:a16="http://schemas.microsoft.com/office/drawing/2014/main" id="{00000000-0008-0000-0400-00002A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242" name="TextBox 7241">
          <a:extLst>
            <a:ext uri="{FF2B5EF4-FFF2-40B4-BE49-F238E27FC236}">
              <a16:creationId xmlns="" xmlns:a16="http://schemas.microsoft.com/office/drawing/2014/main" id="{00000000-0008-0000-0400-00002B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43" name="TextBox 7242">
          <a:extLst>
            <a:ext uri="{FF2B5EF4-FFF2-40B4-BE49-F238E27FC236}">
              <a16:creationId xmlns="" xmlns:a16="http://schemas.microsoft.com/office/drawing/2014/main" id="{00000000-0008-0000-0400-00002C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244" name="TextBox 7243">
          <a:extLst>
            <a:ext uri="{FF2B5EF4-FFF2-40B4-BE49-F238E27FC236}">
              <a16:creationId xmlns="" xmlns:a16="http://schemas.microsoft.com/office/drawing/2014/main" id="{00000000-0008-0000-0400-00002D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245" name="TextBox 7244">
          <a:extLst>
            <a:ext uri="{FF2B5EF4-FFF2-40B4-BE49-F238E27FC236}">
              <a16:creationId xmlns="" xmlns:a16="http://schemas.microsoft.com/office/drawing/2014/main" id="{00000000-0008-0000-0400-00002E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246" name="TextBox 7245">
          <a:extLst>
            <a:ext uri="{FF2B5EF4-FFF2-40B4-BE49-F238E27FC236}">
              <a16:creationId xmlns="" xmlns:a16="http://schemas.microsoft.com/office/drawing/2014/main" id="{00000000-0008-0000-0400-00002F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47" name="TextBox 7246">
          <a:extLst>
            <a:ext uri="{FF2B5EF4-FFF2-40B4-BE49-F238E27FC236}">
              <a16:creationId xmlns="" xmlns:a16="http://schemas.microsoft.com/office/drawing/2014/main" id="{00000000-0008-0000-0400-000030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248" name="TextBox 7247">
          <a:extLst>
            <a:ext uri="{FF2B5EF4-FFF2-40B4-BE49-F238E27FC236}">
              <a16:creationId xmlns="" xmlns:a16="http://schemas.microsoft.com/office/drawing/2014/main" id="{00000000-0008-0000-0400-000031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49" name="TextBox 7248">
          <a:extLst>
            <a:ext uri="{FF2B5EF4-FFF2-40B4-BE49-F238E27FC236}">
              <a16:creationId xmlns="" xmlns:a16="http://schemas.microsoft.com/office/drawing/2014/main" id="{00000000-0008-0000-0400-000032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250" name="TextBox 7249">
          <a:extLst>
            <a:ext uri="{FF2B5EF4-FFF2-40B4-BE49-F238E27FC236}">
              <a16:creationId xmlns="" xmlns:a16="http://schemas.microsoft.com/office/drawing/2014/main" id="{00000000-0008-0000-0400-000033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51" name="TextBox 7250">
          <a:extLst>
            <a:ext uri="{FF2B5EF4-FFF2-40B4-BE49-F238E27FC236}">
              <a16:creationId xmlns="" xmlns:a16="http://schemas.microsoft.com/office/drawing/2014/main" id="{00000000-0008-0000-0400-000034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252" name="TextBox 7251">
          <a:extLst>
            <a:ext uri="{FF2B5EF4-FFF2-40B4-BE49-F238E27FC236}">
              <a16:creationId xmlns="" xmlns:a16="http://schemas.microsoft.com/office/drawing/2014/main" id="{00000000-0008-0000-0400-000035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253" name="TextBox 7252">
          <a:extLst>
            <a:ext uri="{FF2B5EF4-FFF2-40B4-BE49-F238E27FC236}">
              <a16:creationId xmlns="" xmlns:a16="http://schemas.microsoft.com/office/drawing/2014/main" id="{00000000-0008-0000-0400-000036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254" name="TextBox 7253">
          <a:extLst>
            <a:ext uri="{FF2B5EF4-FFF2-40B4-BE49-F238E27FC236}">
              <a16:creationId xmlns="" xmlns:a16="http://schemas.microsoft.com/office/drawing/2014/main" id="{00000000-0008-0000-0400-000037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55" name="TextBox 7254">
          <a:extLst>
            <a:ext uri="{FF2B5EF4-FFF2-40B4-BE49-F238E27FC236}">
              <a16:creationId xmlns="" xmlns:a16="http://schemas.microsoft.com/office/drawing/2014/main" id="{00000000-0008-0000-0400-000038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256" name="TextBox 7255">
          <a:extLst>
            <a:ext uri="{FF2B5EF4-FFF2-40B4-BE49-F238E27FC236}">
              <a16:creationId xmlns="" xmlns:a16="http://schemas.microsoft.com/office/drawing/2014/main" id="{00000000-0008-0000-0400-000039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57" name="TextBox 7256">
          <a:extLst>
            <a:ext uri="{FF2B5EF4-FFF2-40B4-BE49-F238E27FC236}">
              <a16:creationId xmlns="" xmlns:a16="http://schemas.microsoft.com/office/drawing/2014/main" id="{00000000-0008-0000-0400-00003A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258" name="TextBox 7257">
          <a:extLst>
            <a:ext uri="{FF2B5EF4-FFF2-40B4-BE49-F238E27FC236}">
              <a16:creationId xmlns="" xmlns:a16="http://schemas.microsoft.com/office/drawing/2014/main" id="{00000000-0008-0000-0400-00003B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259" name="TextBox 7258">
          <a:extLst>
            <a:ext uri="{FF2B5EF4-FFF2-40B4-BE49-F238E27FC236}">
              <a16:creationId xmlns="" xmlns:a16="http://schemas.microsoft.com/office/drawing/2014/main" id="{00000000-0008-0000-0400-00003C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260" name="TextBox 7259">
          <a:extLst>
            <a:ext uri="{FF2B5EF4-FFF2-40B4-BE49-F238E27FC236}">
              <a16:creationId xmlns="" xmlns:a16="http://schemas.microsoft.com/office/drawing/2014/main" id="{00000000-0008-0000-0400-00003D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261" name="TextBox 7260">
          <a:extLst>
            <a:ext uri="{FF2B5EF4-FFF2-40B4-BE49-F238E27FC236}">
              <a16:creationId xmlns="" xmlns:a16="http://schemas.microsoft.com/office/drawing/2014/main" id="{00000000-0008-0000-0400-00003E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55111"/>
    <xdr:sp macro="" textlink="">
      <xdr:nvSpPr>
        <xdr:cNvPr id="7262" name="TextBox 7261">
          <a:extLst>
            <a:ext uri="{FF2B5EF4-FFF2-40B4-BE49-F238E27FC236}">
              <a16:creationId xmlns="" xmlns:a16="http://schemas.microsoft.com/office/drawing/2014/main" id="{00000000-0008-0000-0400-00003F040000}"/>
            </a:ext>
          </a:extLst>
        </xdr:cNvPr>
        <xdr:cNvSpPr txBox="1"/>
      </xdr:nvSpPr>
      <xdr:spPr>
        <a:xfrm>
          <a:off x="1888191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55111"/>
    <xdr:sp macro="" textlink="">
      <xdr:nvSpPr>
        <xdr:cNvPr id="7263" name="TextBox 7262">
          <a:extLst>
            <a:ext uri="{FF2B5EF4-FFF2-40B4-BE49-F238E27FC236}">
              <a16:creationId xmlns="" xmlns:a16="http://schemas.microsoft.com/office/drawing/2014/main" id="{00000000-0008-0000-0400-000040040000}"/>
            </a:ext>
          </a:extLst>
        </xdr:cNvPr>
        <xdr:cNvSpPr txBox="1"/>
      </xdr:nvSpPr>
      <xdr:spPr>
        <a:xfrm>
          <a:off x="1765487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55111"/>
    <xdr:sp macro="" textlink="">
      <xdr:nvSpPr>
        <xdr:cNvPr id="7264" name="TextBox 7263">
          <a:extLst>
            <a:ext uri="{FF2B5EF4-FFF2-40B4-BE49-F238E27FC236}">
              <a16:creationId xmlns="" xmlns:a16="http://schemas.microsoft.com/office/drawing/2014/main" id="{00000000-0008-0000-0400-000041040000}"/>
            </a:ext>
          </a:extLst>
        </xdr:cNvPr>
        <xdr:cNvSpPr txBox="1"/>
      </xdr:nvSpPr>
      <xdr:spPr>
        <a:xfrm>
          <a:off x="1765487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55111"/>
    <xdr:sp macro="" textlink="">
      <xdr:nvSpPr>
        <xdr:cNvPr id="7265" name="TextBox 7264">
          <a:extLst>
            <a:ext uri="{FF2B5EF4-FFF2-40B4-BE49-F238E27FC236}">
              <a16:creationId xmlns="" xmlns:a16="http://schemas.microsoft.com/office/drawing/2014/main" id="{00000000-0008-0000-0400-000042040000}"/>
            </a:ext>
          </a:extLst>
        </xdr:cNvPr>
        <xdr:cNvSpPr txBox="1"/>
      </xdr:nvSpPr>
      <xdr:spPr>
        <a:xfrm>
          <a:off x="1888191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266" name="TextBox 7265">
          <a:extLst>
            <a:ext uri="{FF2B5EF4-FFF2-40B4-BE49-F238E27FC236}">
              <a16:creationId xmlns="" xmlns:a16="http://schemas.microsoft.com/office/drawing/2014/main" id="{00000000-0008-0000-0400-000043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267" name="TextBox 7266">
          <a:extLst>
            <a:ext uri="{FF2B5EF4-FFF2-40B4-BE49-F238E27FC236}">
              <a16:creationId xmlns="" xmlns:a16="http://schemas.microsoft.com/office/drawing/2014/main" id="{00000000-0008-0000-0400-000044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268" name="TextBox 7267">
          <a:extLst>
            <a:ext uri="{FF2B5EF4-FFF2-40B4-BE49-F238E27FC236}">
              <a16:creationId xmlns="" xmlns:a16="http://schemas.microsoft.com/office/drawing/2014/main" id="{00000000-0008-0000-0400-000045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269" name="TextBox 7268">
          <a:extLst>
            <a:ext uri="{FF2B5EF4-FFF2-40B4-BE49-F238E27FC236}">
              <a16:creationId xmlns="" xmlns:a16="http://schemas.microsoft.com/office/drawing/2014/main" id="{00000000-0008-0000-0400-000046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270" name="TextBox 7269">
          <a:extLst>
            <a:ext uri="{FF2B5EF4-FFF2-40B4-BE49-F238E27FC236}">
              <a16:creationId xmlns="" xmlns:a16="http://schemas.microsoft.com/office/drawing/2014/main" id="{00000000-0008-0000-0400-000047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271" name="TextBox 7270">
          <a:extLst>
            <a:ext uri="{FF2B5EF4-FFF2-40B4-BE49-F238E27FC236}">
              <a16:creationId xmlns="" xmlns:a16="http://schemas.microsoft.com/office/drawing/2014/main" id="{00000000-0008-0000-0400-000048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272" name="TextBox 7271">
          <a:extLst>
            <a:ext uri="{FF2B5EF4-FFF2-40B4-BE49-F238E27FC236}">
              <a16:creationId xmlns="" xmlns:a16="http://schemas.microsoft.com/office/drawing/2014/main" id="{00000000-0008-0000-0400-000049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273" name="TextBox 7272">
          <a:extLst>
            <a:ext uri="{FF2B5EF4-FFF2-40B4-BE49-F238E27FC236}">
              <a16:creationId xmlns="" xmlns:a16="http://schemas.microsoft.com/office/drawing/2014/main" id="{00000000-0008-0000-0400-00004A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274" name="TextBox 7273">
          <a:extLst>
            <a:ext uri="{FF2B5EF4-FFF2-40B4-BE49-F238E27FC236}">
              <a16:creationId xmlns="" xmlns:a16="http://schemas.microsoft.com/office/drawing/2014/main" id="{00000000-0008-0000-0400-00004B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275" name="TextBox 7274">
          <a:extLst>
            <a:ext uri="{FF2B5EF4-FFF2-40B4-BE49-F238E27FC236}">
              <a16:creationId xmlns="" xmlns:a16="http://schemas.microsoft.com/office/drawing/2014/main" id="{00000000-0008-0000-0400-00004C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276" name="TextBox 7275">
          <a:extLst>
            <a:ext uri="{FF2B5EF4-FFF2-40B4-BE49-F238E27FC236}">
              <a16:creationId xmlns="" xmlns:a16="http://schemas.microsoft.com/office/drawing/2014/main" id="{00000000-0008-0000-0400-00004D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277" name="TextBox 7276">
          <a:extLst>
            <a:ext uri="{FF2B5EF4-FFF2-40B4-BE49-F238E27FC236}">
              <a16:creationId xmlns="" xmlns:a16="http://schemas.microsoft.com/office/drawing/2014/main" id="{00000000-0008-0000-0400-00004E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278" name="TextBox 7277">
          <a:extLst>
            <a:ext uri="{FF2B5EF4-FFF2-40B4-BE49-F238E27FC236}">
              <a16:creationId xmlns="" xmlns:a16="http://schemas.microsoft.com/office/drawing/2014/main" id="{00000000-0008-0000-0400-00004F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279" name="TextBox 7278">
          <a:extLst>
            <a:ext uri="{FF2B5EF4-FFF2-40B4-BE49-F238E27FC236}">
              <a16:creationId xmlns="" xmlns:a16="http://schemas.microsoft.com/office/drawing/2014/main" id="{00000000-0008-0000-0400-000050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280" name="TextBox 7279">
          <a:extLst>
            <a:ext uri="{FF2B5EF4-FFF2-40B4-BE49-F238E27FC236}">
              <a16:creationId xmlns="" xmlns:a16="http://schemas.microsoft.com/office/drawing/2014/main" id="{00000000-0008-0000-0400-000051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281" name="TextBox 7280">
          <a:extLst>
            <a:ext uri="{FF2B5EF4-FFF2-40B4-BE49-F238E27FC236}">
              <a16:creationId xmlns="" xmlns:a16="http://schemas.microsoft.com/office/drawing/2014/main" id="{00000000-0008-0000-0400-000052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282" name="TextBox 7281">
          <a:extLst>
            <a:ext uri="{FF2B5EF4-FFF2-40B4-BE49-F238E27FC236}">
              <a16:creationId xmlns="" xmlns:a16="http://schemas.microsoft.com/office/drawing/2014/main" id="{00000000-0008-0000-0400-000053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283" name="TextBox 7282">
          <a:extLst>
            <a:ext uri="{FF2B5EF4-FFF2-40B4-BE49-F238E27FC236}">
              <a16:creationId xmlns="" xmlns:a16="http://schemas.microsoft.com/office/drawing/2014/main" id="{00000000-0008-0000-0400-000054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284" name="TextBox 7283">
          <a:extLst>
            <a:ext uri="{FF2B5EF4-FFF2-40B4-BE49-F238E27FC236}">
              <a16:creationId xmlns="" xmlns:a16="http://schemas.microsoft.com/office/drawing/2014/main" id="{00000000-0008-0000-0400-000055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285" name="TextBox 7284">
          <a:extLst>
            <a:ext uri="{FF2B5EF4-FFF2-40B4-BE49-F238E27FC236}">
              <a16:creationId xmlns="" xmlns:a16="http://schemas.microsoft.com/office/drawing/2014/main" id="{00000000-0008-0000-0400-000056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286" name="TextBox 7285">
          <a:extLst>
            <a:ext uri="{FF2B5EF4-FFF2-40B4-BE49-F238E27FC236}">
              <a16:creationId xmlns="" xmlns:a16="http://schemas.microsoft.com/office/drawing/2014/main" id="{00000000-0008-0000-0400-000057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287" name="TextBox 7286">
          <a:extLst>
            <a:ext uri="{FF2B5EF4-FFF2-40B4-BE49-F238E27FC236}">
              <a16:creationId xmlns="" xmlns:a16="http://schemas.microsoft.com/office/drawing/2014/main" id="{00000000-0008-0000-0400-000058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288" name="TextBox 7287">
          <a:extLst>
            <a:ext uri="{FF2B5EF4-FFF2-40B4-BE49-F238E27FC236}">
              <a16:creationId xmlns="" xmlns:a16="http://schemas.microsoft.com/office/drawing/2014/main" id="{00000000-0008-0000-0400-000059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289" name="TextBox 7288">
          <a:extLst>
            <a:ext uri="{FF2B5EF4-FFF2-40B4-BE49-F238E27FC236}">
              <a16:creationId xmlns="" xmlns:a16="http://schemas.microsoft.com/office/drawing/2014/main" id="{00000000-0008-0000-0400-00005A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290" name="TextBox 7289">
          <a:extLst>
            <a:ext uri="{FF2B5EF4-FFF2-40B4-BE49-F238E27FC236}">
              <a16:creationId xmlns="" xmlns:a16="http://schemas.microsoft.com/office/drawing/2014/main" id="{00000000-0008-0000-0400-00005B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291" name="TextBox 7290">
          <a:extLst>
            <a:ext uri="{FF2B5EF4-FFF2-40B4-BE49-F238E27FC236}">
              <a16:creationId xmlns="" xmlns:a16="http://schemas.microsoft.com/office/drawing/2014/main" id="{00000000-0008-0000-0400-00005C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292" name="TextBox 7291">
          <a:extLst>
            <a:ext uri="{FF2B5EF4-FFF2-40B4-BE49-F238E27FC236}">
              <a16:creationId xmlns="" xmlns:a16="http://schemas.microsoft.com/office/drawing/2014/main" id="{00000000-0008-0000-0400-00005D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293" name="TextBox 7292">
          <a:extLst>
            <a:ext uri="{FF2B5EF4-FFF2-40B4-BE49-F238E27FC236}">
              <a16:creationId xmlns="" xmlns:a16="http://schemas.microsoft.com/office/drawing/2014/main" id="{00000000-0008-0000-0400-00005E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294" name="TextBox 7293">
          <a:extLst>
            <a:ext uri="{FF2B5EF4-FFF2-40B4-BE49-F238E27FC236}">
              <a16:creationId xmlns="" xmlns:a16="http://schemas.microsoft.com/office/drawing/2014/main" id="{00000000-0008-0000-0400-00005F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295" name="TextBox 7294">
          <a:extLst>
            <a:ext uri="{FF2B5EF4-FFF2-40B4-BE49-F238E27FC236}">
              <a16:creationId xmlns="" xmlns:a16="http://schemas.microsoft.com/office/drawing/2014/main" id="{00000000-0008-0000-0400-000060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296" name="TextBox 7295">
          <a:extLst>
            <a:ext uri="{FF2B5EF4-FFF2-40B4-BE49-F238E27FC236}">
              <a16:creationId xmlns="" xmlns:a16="http://schemas.microsoft.com/office/drawing/2014/main" id="{00000000-0008-0000-0400-000061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297" name="TextBox 7296">
          <a:extLst>
            <a:ext uri="{FF2B5EF4-FFF2-40B4-BE49-F238E27FC236}">
              <a16:creationId xmlns="" xmlns:a16="http://schemas.microsoft.com/office/drawing/2014/main" id="{00000000-0008-0000-0400-000062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298" name="TextBox 7297">
          <a:extLst>
            <a:ext uri="{FF2B5EF4-FFF2-40B4-BE49-F238E27FC236}">
              <a16:creationId xmlns="" xmlns:a16="http://schemas.microsoft.com/office/drawing/2014/main" id="{00000000-0008-0000-0400-000063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299" name="TextBox 7298">
          <a:extLst>
            <a:ext uri="{FF2B5EF4-FFF2-40B4-BE49-F238E27FC236}">
              <a16:creationId xmlns="" xmlns:a16="http://schemas.microsoft.com/office/drawing/2014/main" id="{00000000-0008-0000-0400-000064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300" name="TextBox 7299">
          <a:extLst>
            <a:ext uri="{FF2B5EF4-FFF2-40B4-BE49-F238E27FC236}">
              <a16:creationId xmlns="" xmlns:a16="http://schemas.microsoft.com/office/drawing/2014/main" id="{00000000-0008-0000-0400-000065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301" name="TextBox 7300">
          <a:extLst>
            <a:ext uri="{FF2B5EF4-FFF2-40B4-BE49-F238E27FC236}">
              <a16:creationId xmlns="" xmlns:a16="http://schemas.microsoft.com/office/drawing/2014/main" id="{00000000-0008-0000-0400-000066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302" name="TextBox 7301">
          <a:extLst>
            <a:ext uri="{FF2B5EF4-FFF2-40B4-BE49-F238E27FC236}">
              <a16:creationId xmlns="" xmlns:a16="http://schemas.microsoft.com/office/drawing/2014/main" id="{00000000-0008-0000-0400-000067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303" name="TextBox 7302">
          <a:extLst>
            <a:ext uri="{FF2B5EF4-FFF2-40B4-BE49-F238E27FC236}">
              <a16:creationId xmlns="" xmlns:a16="http://schemas.microsoft.com/office/drawing/2014/main" id="{00000000-0008-0000-0400-000068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7304" name="TextBox 7303">
          <a:extLst>
            <a:ext uri="{FF2B5EF4-FFF2-40B4-BE49-F238E27FC236}">
              <a16:creationId xmlns="" xmlns:a16="http://schemas.microsoft.com/office/drawing/2014/main" id="{00000000-0008-0000-0400-000069040000}"/>
            </a:ext>
          </a:extLst>
        </xdr:cNvPr>
        <xdr:cNvSpPr txBox="1"/>
      </xdr:nvSpPr>
      <xdr:spPr>
        <a:xfrm>
          <a:off x="1888191" y="62865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305" name="TextBox 7304">
          <a:extLst>
            <a:ext uri="{FF2B5EF4-FFF2-40B4-BE49-F238E27FC236}">
              <a16:creationId xmlns="" xmlns:a16="http://schemas.microsoft.com/office/drawing/2014/main" id="{00000000-0008-0000-0400-00006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06" name="TextBox 7305">
          <a:extLst>
            <a:ext uri="{FF2B5EF4-FFF2-40B4-BE49-F238E27FC236}">
              <a16:creationId xmlns="" xmlns:a16="http://schemas.microsoft.com/office/drawing/2014/main" id="{00000000-0008-0000-0400-00006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307" name="TextBox 7306">
          <a:extLst>
            <a:ext uri="{FF2B5EF4-FFF2-40B4-BE49-F238E27FC236}">
              <a16:creationId xmlns="" xmlns:a16="http://schemas.microsoft.com/office/drawing/2014/main" id="{00000000-0008-0000-0400-00006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08" name="TextBox 7307">
          <a:extLst>
            <a:ext uri="{FF2B5EF4-FFF2-40B4-BE49-F238E27FC236}">
              <a16:creationId xmlns="" xmlns:a16="http://schemas.microsoft.com/office/drawing/2014/main" id="{00000000-0008-0000-0400-00006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309" name="TextBox 7308">
          <a:extLst>
            <a:ext uri="{FF2B5EF4-FFF2-40B4-BE49-F238E27FC236}">
              <a16:creationId xmlns="" xmlns:a16="http://schemas.microsoft.com/office/drawing/2014/main" id="{00000000-0008-0000-0400-00006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10" name="TextBox 7309">
          <a:extLst>
            <a:ext uri="{FF2B5EF4-FFF2-40B4-BE49-F238E27FC236}">
              <a16:creationId xmlns="" xmlns:a16="http://schemas.microsoft.com/office/drawing/2014/main" id="{00000000-0008-0000-0400-00006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311" name="TextBox 7310">
          <a:extLst>
            <a:ext uri="{FF2B5EF4-FFF2-40B4-BE49-F238E27FC236}">
              <a16:creationId xmlns="" xmlns:a16="http://schemas.microsoft.com/office/drawing/2014/main" id="{00000000-0008-0000-0400-00007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312" name="TextBox 7311">
          <a:extLst>
            <a:ext uri="{FF2B5EF4-FFF2-40B4-BE49-F238E27FC236}">
              <a16:creationId xmlns="" xmlns:a16="http://schemas.microsoft.com/office/drawing/2014/main" id="{00000000-0008-0000-0400-00007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313" name="TextBox 7312">
          <a:extLst>
            <a:ext uri="{FF2B5EF4-FFF2-40B4-BE49-F238E27FC236}">
              <a16:creationId xmlns="" xmlns:a16="http://schemas.microsoft.com/office/drawing/2014/main" id="{00000000-0008-0000-0400-00007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14" name="TextBox 7313">
          <a:extLst>
            <a:ext uri="{FF2B5EF4-FFF2-40B4-BE49-F238E27FC236}">
              <a16:creationId xmlns="" xmlns:a16="http://schemas.microsoft.com/office/drawing/2014/main" id="{00000000-0008-0000-0400-00007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315" name="TextBox 7314">
          <a:extLst>
            <a:ext uri="{FF2B5EF4-FFF2-40B4-BE49-F238E27FC236}">
              <a16:creationId xmlns="" xmlns:a16="http://schemas.microsoft.com/office/drawing/2014/main" id="{00000000-0008-0000-0400-00007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16" name="TextBox 7315">
          <a:extLst>
            <a:ext uri="{FF2B5EF4-FFF2-40B4-BE49-F238E27FC236}">
              <a16:creationId xmlns="" xmlns:a16="http://schemas.microsoft.com/office/drawing/2014/main" id="{00000000-0008-0000-0400-00007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317" name="TextBox 7316">
          <a:extLst>
            <a:ext uri="{FF2B5EF4-FFF2-40B4-BE49-F238E27FC236}">
              <a16:creationId xmlns="" xmlns:a16="http://schemas.microsoft.com/office/drawing/2014/main" id="{00000000-0008-0000-0400-00007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18" name="TextBox 7317">
          <a:extLst>
            <a:ext uri="{FF2B5EF4-FFF2-40B4-BE49-F238E27FC236}">
              <a16:creationId xmlns="" xmlns:a16="http://schemas.microsoft.com/office/drawing/2014/main" id="{00000000-0008-0000-0400-00007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319" name="TextBox 7318">
          <a:extLst>
            <a:ext uri="{FF2B5EF4-FFF2-40B4-BE49-F238E27FC236}">
              <a16:creationId xmlns="" xmlns:a16="http://schemas.microsoft.com/office/drawing/2014/main" id="{00000000-0008-0000-0400-00007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320" name="TextBox 7319">
          <a:extLst>
            <a:ext uri="{FF2B5EF4-FFF2-40B4-BE49-F238E27FC236}">
              <a16:creationId xmlns="" xmlns:a16="http://schemas.microsoft.com/office/drawing/2014/main" id="{00000000-0008-0000-0400-00007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321" name="TextBox 7320">
          <a:extLst>
            <a:ext uri="{FF2B5EF4-FFF2-40B4-BE49-F238E27FC236}">
              <a16:creationId xmlns="" xmlns:a16="http://schemas.microsoft.com/office/drawing/2014/main" id="{00000000-0008-0000-0400-00007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22" name="TextBox 7321">
          <a:extLst>
            <a:ext uri="{FF2B5EF4-FFF2-40B4-BE49-F238E27FC236}">
              <a16:creationId xmlns="" xmlns:a16="http://schemas.microsoft.com/office/drawing/2014/main" id="{00000000-0008-0000-0400-00007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323" name="TextBox 7322">
          <a:extLst>
            <a:ext uri="{FF2B5EF4-FFF2-40B4-BE49-F238E27FC236}">
              <a16:creationId xmlns="" xmlns:a16="http://schemas.microsoft.com/office/drawing/2014/main" id="{00000000-0008-0000-0400-00007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24" name="TextBox 7323">
          <a:extLst>
            <a:ext uri="{FF2B5EF4-FFF2-40B4-BE49-F238E27FC236}">
              <a16:creationId xmlns="" xmlns:a16="http://schemas.microsoft.com/office/drawing/2014/main" id="{00000000-0008-0000-0400-00007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325" name="TextBox 7324">
          <a:extLst>
            <a:ext uri="{FF2B5EF4-FFF2-40B4-BE49-F238E27FC236}">
              <a16:creationId xmlns="" xmlns:a16="http://schemas.microsoft.com/office/drawing/2014/main" id="{00000000-0008-0000-0400-00007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26" name="TextBox 7325">
          <a:extLst>
            <a:ext uri="{FF2B5EF4-FFF2-40B4-BE49-F238E27FC236}">
              <a16:creationId xmlns="" xmlns:a16="http://schemas.microsoft.com/office/drawing/2014/main" id="{00000000-0008-0000-0400-00007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327" name="TextBox 7326">
          <a:extLst>
            <a:ext uri="{FF2B5EF4-FFF2-40B4-BE49-F238E27FC236}">
              <a16:creationId xmlns="" xmlns:a16="http://schemas.microsoft.com/office/drawing/2014/main" id="{00000000-0008-0000-0400-00008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328" name="TextBox 7327">
          <a:extLst>
            <a:ext uri="{FF2B5EF4-FFF2-40B4-BE49-F238E27FC236}">
              <a16:creationId xmlns="" xmlns:a16="http://schemas.microsoft.com/office/drawing/2014/main" id="{00000000-0008-0000-0400-00008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329" name="TextBox 7328">
          <a:extLst>
            <a:ext uri="{FF2B5EF4-FFF2-40B4-BE49-F238E27FC236}">
              <a16:creationId xmlns="" xmlns:a16="http://schemas.microsoft.com/office/drawing/2014/main" id="{00000000-0008-0000-0400-00008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30" name="TextBox 7329">
          <a:extLst>
            <a:ext uri="{FF2B5EF4-FFF2-40B4-BE49-F238E27FC236}">
              <a16:creationId xmlns="" xmlns:a16="http://schemas.microsoft.com/office/drawing/2014/main" id="{00000000-0008-0000-0400-00008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331" name="TextBox 7330">
          <a:extLst>
            <a:ext uri="{FF2B5EF4-FFF2-40B4-BE49-F238E27FC236}">
              <a16:creationId xmlns="" xmlns:a16="http://schemas.microsoft.com/office/drawing/2014/main" id="{00000000-0008-0000-0400-00008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32" name="TextBox 7331">
          <a:extLst>
            <a:ext uri="{FF2B5EF4-FFF2-40B4-BE49-F238E27FC236}">
              <a16:creationId xmlns="" xmlns:a16="http://schemas.microsoft.com/office/drawing/2014/main" id="{00000000-0008-0000-0400-00008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333" name="TextBox 7332">
          <a:extLst>
            <a:ext uri="{FF2B5EF4-FFF2-40B4-BE49-F238E27FC236}">
              <a16:creationId xmlns="" xmlns:a16="http://schemas.microsoft.com/office/drawing/2014/main" id="{00000000-0008-0000-0400-00008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34" name="TextBox 7333">
          <a:extLst>
            <a:ext uri="{FF2B5EF4-FFF2-40B4-BE49-F238E27FC236}">
              <a16:creationId xmlns="" xmlns:a16="http://schemas.microsoft.com/office/drawing/2014/main" id="{00000000-0008-0000-0400-00008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335" name="TextBox 7334">
          <a:extLst>
            <a:ext uri="{FF2B5EF4-FFF2-40B4-BE49-F238E27FC236}">
              <a16:creationId xmlns="" xmlns:a16="http://schemas.microsoft.com/office/drawing/2014/main" id="{00000000-0008-0000-0400-00008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336" name="TextBox 7335">
          <a:extLst>
            <a:ext uri="{FF2B5EF4-FFF2-40B4-BE49-F238E27FC236}">
              <a16:creationId xmlns="" xmlns:a16="http://schemas.microsoft.com/office/drawing/2014/main" id="{00000000-0008-0000-0400-00008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337" name="TextBox 7336">
          <a:extLst>
            <a:ext uri="{FF2B5EF4-FFF2-40B4-BE49-F238E27FC236}">
              <a16:creationId xmlns="" xmlns:a16="http://schemas.microsoft.com/office/drawing/2014/main" id="{00000000-0008-0000-0400-00008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38" name="TextBox 7337">
          <a:extLst>
            <a:ext uri="{FF2B5EF4-FFF2-40B4-BE49-F238E27FC236}">
              <a16:creationId xmlns="" xmlns:a16="http://schemas.microsoft.com/office/drawing/2014/main" id="{00000000-0008-0000-0400-00008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339" name="TextBox 7338">
          <a:extLst>
            <a:ext uri="{FF2B5EF4-FFF2-40B4-BE49-F238E27FC236}">
              <a16:creationId xmlns="" xmlns:a16="http://schemas.microsoft.com/office/drawing/2014/main" id="{00000000-0008-0000-0400-00008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40" name="TextBox 7339">
          <a:extLst>
            <a:ext uri="{FF2B5EF4-FFF2-40B4-BE49-F238E27FC236}">
              <a16:creationId xmlns="" xmlns:a16="http://schemas.microsoft.com/office/drawing/2014/main" id="{00000000-0008-0000-0400-00008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341" name="TextBox 7340">
          <a:extLst>
            <a:ext uri="{FF2B5EF4-FFF2-40B4-BE49-F238E27FC236}">
              <a16:creationId xmlns="" xmlns:a16="http://schemas.microsoft.com/office/drawing/2014/main" id="{00000000-0008-0000-0400-00008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42" name="TextBox 7341">
          <a:extLst>
            <a:ext uri="{FF2B5EF4-FFF2-40B4-BE49-F238E27FC236}">
              <a16:creationId xmlns="" xmlns:a16="http://schemas.microsoft.com/office/drawing/2014/main" id="{00000000-0008-0000-0400-00008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343" name="TextBox 7342">
          <a:extLst>
            <a:ext uri="{FF2B5EF4-FFF2-40B4-BE49-F238E27FC236}">
              <a16:creationId xmlns="" xmlns:a16="http://schemas.microsoft.com/office/drawing/2014/main" id="{00000000-0008-0000-0400-00009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344" name="TextBox 7343">
          <a:extLst>
            <a:ext uri="{FF2B5EF4-FFF2-40B4-BE49-F238E27FC236}">
              <a16:creationId xmlns="" xmlns:a16="http://schemas.microsoft.com/office/drawing/2014/main" id="{00000000-0008-0000-0400-00009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345" name="TextBox 7344">
          <a:extLst>
            <a:ext uri="{FF2B5EF4-FFF2-40B4-BE49-F238E27FC236}">
              <a16:creationId xmlns="" xmlns:a16="http://schemas.microsoft.com/office/drawing/2014/main" id="{00000000-0008-0000-0400-00009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46" name="TextBox 7345">
          <a:extLst>
            <a:ext uri="{FF2B5EF4-FFF2-40B4-BE49-F238E27FC236}">
              <a16:creationId xmlns="" xmlns:a16="http://schemas.microsoft.com/office/drawing/2014/main" id="{00000000-0008-0000-0400-00009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347" name="TextBox 7346">
          <a:extLst>
            <a:ext uri="{FF2B5EF4-FFF2-40B4-BE49-F238E27FC236}">
              <a16:creationId xmlns="" xmlns:a16="http://schemas.microsoft.com/office/drawing/2014/main" id="{00000000-0008-0000-0400-00009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48" name="TextBox 7347">
          <a:extLst>
            <a:ext uri="{FF2B5EF4-FFF2-40B4-BE49-F238E27FC236}">
              <a16:creationId xmlns="" xmlns:a16="http://schemas.microsoft.com/office/drawing/2014/main" id="{00000000-0008-0000-0400-00009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349" name="TextBox 7348">
          <a:extLst>
            <a:ext uri="{FF2B5EF4-FFF2-40B4-BE49-F238E27FC236}">
              <a16:creationId xmlns="" xmlns:a16="http://schemas.microsoft.com/office/drawing/2014/main" id="{00000000-0008-0000-0400-00009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50" name="TextBox 7349">
          <a:extLst>
            <a:ext uri="{FF2B5EF4-FFF2-40B4-BE49-F238E27FC236}">
              <a16:creationId xmlns="" xmlns:a16="http://schemas.microsoft.com/office/drawing/2014/main" id="{00000000-0008-0000-0400-00009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351" name="TextBox 7350">
          <a:extLst>
            <a:ext uri="{FF2B5EF4-FFF2-40B4-BE49-F238E27FC236}">
              <a16:creationId xmlns="" xmlns:a16="http://schemas.microsoft.com/office/drawing/2014/main" id="{00000000-0008-0000-0400-00009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352" name="TextBox 7351">
          <a:extLst>
            <a:ext uri="{FF2B5EF4-FFF2-40B4-BE49-F238E27FC236}">
              <a16:creationId xmlns="" xmlns:a16="http://schemas.microsoft.com/office/drawing/2014/main" id="{00000000-0008-0000-0400-00009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353" name="TextBox 7352">
          <a:extLst>
            <a:ext uri="{FF2B5EF4-FFF2-40B4-BE49-F238E27FC236}">
              <a16:creationId xmlns="" xmlns:a16="http://schemas.microsoft.com/office/drawing/2014/main" id="{00000000-0008-0000-0400-00009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54" name="TextBox 7353">
          <a:extLst>
            <a:ext uri="{FF2B5EF4-FFF2-40B4-BE49-F238E27FC236}">
              <a16:creationId xmlns="" xmlns:a16="http://schemas.microsoft.com/office/drawing/2014/main" id="{00000000-0008-0000-0400-00009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355" name="TextBox 7354">
          <a:extLst>
            <a:ext uri="{FF2B5EF4-FFF2-40B4-BE49-F238E27FC236}">
              <a16:creationId xmlns="" xmlns:a16="http://schemas.microsoft.com/office/drawing/2014/main" id="{00000000-0008-0000-0400-00009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56" name="TextBox 7355">
          <a:extLst>
            <a:ext uri="{FF2B5EF4-FFF2-40B4-BE49-F238E27FC236}">
              <a16:creationId xmlns="" xmlns:a16="http://schemas.microsoft.com/office/drawing/2014/main" id="{00000000-0008-0000-0400-00009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357" name="TextBox 7356">
          <a:extLst>
            <a:ext uri="{FF2B5EF4-FFF2-40B4-BE49-F238E27FC236}">
              <a16:creationId xmlns="" xmlns:a16="http://schemas.microsoft.com/office/drawing/2014/main" id="{00000000-0008-0000-0400-00009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58" name="TextBox 7357">
          <a:extLst>
            <a:ext uri="{FF2B5EF4-FFF2-40B4-BE49-F238E27FC236}">
              <a16:creationId xmlns="" xmlns:a16="http://schemas.microsoft.com/office/drawing/2014/main" id="{00000000-0008-0000-0400-00009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359" name="TextBox 7358">
          <a:extLst>
            <a:ext uri="{FF2B5EF4-FFF2-40B4-BE49-F238E27FC236}">
              <a16:creationId xmlns="" xmlns:a16="http://schemas.microsoft.com/office/drawing/2014/main" id="{00000000-0008-0000-0400-0000A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360" name="TextBox 7359">
          <a:extLst>
            <a:ext uri="{FF2B5EF4-FFF2-40B4-BE49-F238E27FC236}">
              <a16:creationId xmlns="" xmlns:a16="http://schemas.microsoft.com/office/drawing/2014/main" id="{00000000-0008-0000-0400-0000A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361" name="TextBox 7360">
          <a:extLst>
            <a:ext uri="{FF2B5EF4-FFF2-40B4-BE49-F238E27FC236}">
              <a16:creationId xmlns="" xmlns:a16="http://schemas.microsoft.com/office/drawing/2014/main" id="{00000000-0008-0000-0400-0000A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62" name="TextBox 7361">
          <a:extLst>
            <a:ext uri="{FF2B5EF4-FFF2-40B4-BE49-F238E27FC236}">
              <a16:creationId xmlns="" xmlns:a16="http://schemas.microsoft.com/office/drawing/2014/main" id="{00000000-0008-0000-0400-0000A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363" name="TextBox 7362">
          <a:extLst>
            <a:ext uri="{FF2B5EF4-FFF2-40B4-BE49-F238E27FC236}">
              <a16:creationId xmlns="" xmlns:a16="http://schemas.microsoft.com/office/drawing/2014/main" id="{00000000-0008-0000-0400-0000A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64" name="TextBox 7363">
          <a:extLst>
            <a:ext uri="{FF2B5EF4-FFF2-40B4-BE49-F238E27FC236}">
              <a16:creationId xmlns="" xmlns:a16="http://schemas.microsoft.com/office/drawing/2014/main" id="{00000000-0008-0000-0400-0000A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365" name="TextBox 7364">
          <a:extLst>
            <a:ext uri="{FF2B5EF4-FFF2-40B4-BE49-F238E27FC236}">
              <a16:creationId xmlns="" xmlns:a16="http://schemas.microsoft.com/office/drawing/2014/main" id="{00000000-0008-0000-0400-0000A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66" name="TextBox 7365">
          <a:extLst>
            <a:ext uri="{FF2B5EF4-FFF2-40B4-BE49-F238E27FC236}">
              <a16:creationId xmlns="" xmlns:a16="http://schemas.microsoft.com/office/drawing/2014/main" id="{00000000-0008-0000-0400-0000A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367" name="TextBox 7366">
          <a:extLst>
            <a:ext uri="{FF2B5EF4-FFF2-40B4-BE49-F238E27FC236}">
              <a16:creationId xmlns="" xmlns:a16="http://schemas.microsoft.com/office/drawing/2014/main" id="{00000000-0008-0000-0400-0000A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368" name="TextBox 7367">
          <a:extLst>
            <a:ext uri="{FF2B5EF4-FFF2-40B4-BE49-F238E27FC236}">
              <a16:creationId xmlns="" xmlns:a16="http://schemas.microsoft.com/office/drawing/2014/main" id="{00000000-0008-0000-0400-0000A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369" name="TextBox 7368">
          <a:extLst>
            <a:ext uri="{FF2B5EF4-FFF2-40B4-BE49-F238E27FC236}">
              <a16:creationId xmlns="" xmlns:a16="http://schemas.microsoft.com/office/drawing/2014/main" id="{00000000-0008-0000-0400-0000A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70" name="TextBox 7369">
          <a:extLst>
            <a:ext uri="{FF2B5EF4-FFF2-40B4-BE49-F238E27FC236}">
              <a16:creationId xmlns="" xmlns:a16="http://schemas.microsoft.com/office/drawing/2014/main" id="{00000000-0008-0000-0400-0000A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371" name="TextBox 7370">
          <a:extLst>
            <a:ext uri="{FF2B5EF4-FFF2-40B4-BE49-F238E27FC236}">
              <a16:creationId xmlns="" xmlns:a16="http://schemas.microsoft.com/office/drawing/2014/main" id="{00000000-0008-0000-0400-0000A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72" name="TextBox 7371">
          <a:extLst>
            <a:ext uri="{FF2B5EF4-FFF2-40B4-BE49-F238E27FC236}">
              <a16:creationId xmlns="" xmlns:a16="http://schemas.microsoft.com/office/drawing/2014/main" id="{00000000-0008-0000-0400-0000A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373" name="TextBox 7372">
          <a:extLst>
            <a:ext uri="{FF2B5EF4-FFF2-40B4-BE49-F238E27FC236}">
              <a16:creationId xmlns="" xmlns:a16="http://schemas.microsoft.com/office/drawing/2014/main" id="{00000000-0008-0000-0400-0000A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74" name="TextBox 7373">
          <a:extLst>
            <a:ext uri="{FF2B5EF4-FFF2-40B4-BE49-F238E27FC236}">
              <a16:creationId xmlns="" xmlns:a16="http://schemas.microsoft.com/office/drawing/2014/main" id="{00000000-0008-0000-0400-0000A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375" name="TextBox 7374">
          <a:extLst>
            <a:ext uri="{FF2B5EF4-FFF2-40B4-BE49-F238E27FC236}">
              <a16:creationId xmlns="" xmlns:a16="http://schemas.microsoft.com/office/drawing/2014/main" id="{00000000-0008-0000-0400-0000B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376" name="TextBox 7375">
          <a:extLst>
            <a:ext uri="{FF2B5EF4-FFF2-40B4-BE49-F238E27FC236}">
              <a16:creationId xmlns="" xmlns:a16="http://schemas.microsoft.com/office/drawing/2014/main" id="{00000000-0008-0000-0400-0000B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377" name="TextBox 7376">
          <a:extLst>
            <a:ext uri="{FF2B5EF4-FFF2-40B4-BE49-F238E27FC236}">
              <a16:creationId xmlns="" xmlns:a16="http://schemas.microsoft.com/office/drawing/2014/main" id="{00000000-0008-0000-0400-0000B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78" name="TextBox 7377">
          <a:extLst>
            <a:ext uri="{FF2B5EF4-FFF2-40B4-BE49-F238E27FC236}">
              <a16:creationId xmlns="" xmlns:a16="http://schemas.microsoft.com/office/drawing/2014/main" id="{00000000-0008-0000-0400-0000B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379" name="TextBox 7378">
          <a:extLst>
            <a:ext uri="{FF2B5EF4-FFF2-40B4-BE49-F238E27FC236}">
              <a16:creationId xmlns="" xmlns:a16="http://schemas.microsoft.com/office/drawing/2014/main" id="{00000000-0008-0000-0400-0000B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80" name="TextBox 7379">
          <a:extLst>
            <a:ext uri="{FF2B5EF4-FFF2-40B4-BE49-F238E27FC236}">
              <a16:creationId xmlns="" xmlns:a16="http://schemas.microsoft.com/office/drawing/2014/main" id="{00000000-0008-0000-0400-0000B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381" name="TextBox 7380">
          <a:extLst>
            <a:ext uri="{FF2B5EF4-FFF2-40B4-BE49-F238E27FC236}">
              <a16:creationId xmlns="" xmlns:a16="http://schemas.microsoft.com/office/drawing/2014/main" id="{00000000-0008-0000-0400-0000B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82" name="TextBox 7381">
          <a:extLst>
            <a:ext uri="{FF2B5EF4-FFF2-40B4-BE49-F238E27FC236}">
              <a16:creationId xmlns="" xmlns:a16="http://schemas.microsoft.com/office/drawing/2014/main" id="{00000000-0008-0000-0400-0000B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383" name="TextBox 7382">
          <a:extLst>
            <a:ext uri="{FF2B5EF4-FFF2-40B4-BE49-F238E27FC236}">
              <a16:creationId xmlns="" xmlns:a16="http://schemas.microsoft.com/office/drawing/2014/main" id="{00000000-0008-0000-0400-0000B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384" name="TextBox 7383">
          <a:extLst>
            <a:ext uri="{FF2B5EF4-FFF2-40B4-BE49-F238E27FC236}">
              <a16:creationId xmlns="" xmlns:a16="http://schemas.microsoft.com/office/drawing/2014/main" id="{00000000-0008-0000-0400-0000B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385" name="TextBox 7384">
          <a:extLst>
            <a:ext uri="{FF2B5EF4-FFF2-40B4-BE49-F238E27FC236}">
              <a16:creationId xmlns="" xmlns:a16="http://schemas.microsoft.com/office/drawing/2014/main" id="{00000000-0008-0000-0400-0000B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86" name="TextBox 7385">
          <a:extLst>
            <a:ext uri="{FF2B5EF4-FFF2-40B4-BE49-F238E27FC236}">
              <a16:creationId xmlns="" xmlns:a16="http://schemas.microsoft.com/office/drawing/2014/main" id="{00000000-0008-0000-0400-0000B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387" name="TextBox 7386">
          <a:extLst>
            <a:ext uri="{FF2B5EF4-FFF2-40B4-BE49-F238E27FC236}">
              <a16:creationId xmlns="" xmlns:a16="http://schemas.microsoft.com/office/drawing/2014/main" id="{00000000-0008-0000-0400-0000B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88" name="TextBox 7387">
          <a:extLst>
            <a:ext uri="{FF2B5EF4-FFF2-40B4-BE49-F238E27FC236}">
              <a16:creationId xmlns="" xmlns:a16="http://schemas.microsoft.com/office/drawing/2014/main" id="{00000000-0008-0000-0400-0000B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389" name="TextBox 7388">
          <a:extLst>
            <a:ext uri="{FF2B5EF4-FFF2-40B4-BE49-F238E27FC236}">
              <a16:creationId xmlns="" xmlns:a16="http://schemas.microsoft.com/office/drawing/2014/main" id="{00000000-0008-0000-0400-0000B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90" name="TextBox 7389">
          <a:extLst>
            <a:ext uri="{FF2B5EF4-FFF2-40B4-BE49-F238E27FC236}">
              <a16:creationId xmlns="" xmlns:a16="http://schemas.microsoft.com/office/drawing/2014/main" id="{00000000-0008-0000-0400-0000B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391" name="TextBox 7390">
          <a:extLst>
            <a:ext uri="{FF2B5EF4-FFF2-40B4-BE49-F238E27FC236}">
              <a16:creationId xmlns="" xmlns:a16="http://schemas.microsoft.com/office/drawing/2014/main" id="{00000000-0008-0000-0400-0000C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392" name="TextBox 7391">
          <a:extLst>
            <a:ext uri="{FF2B5EF4-FFF2-40B4-BE49-F238E27FC236}">
              <a16:creationId xmlns="" xmlns:a16="http://schemas.microsoft.com/office/drawing/2014/main" id="{00000000-0008-0000-0400-0000C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393" name="TextBox 7392">
          <a:extLst>
            <a:ext uri="{FF2B5EF4-FFF2-40B4-BE49-F238E27FC236}">
              <a16:creationId xmlns="" xmlns:a16="http://schemas.microsoft.com/office/drawing/2014/main" id="{00000000-0008-0000-0400-0000C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94" name="TextBox 7393">
          <a:extLst>
            <a:ext uri="{FF2B5EF4-FFF2-40B4-BE49-F238E27FC236}">
              <a16:creationId xmlns="" xmlns:a16="http://schemas.microsoft.com/office/drawing/2014/main" id="{00000000-0008-0000-0400-0000C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395" name="TextBox 7394">
          <a:extLst>
            <a:ext uri="{FF2B5EF4-FFF2-40B4-BE49-F238E27FC236}">
              <a16:creationId xmlns="" xmlns:a16="http://schemas.microsoft.com/office/drawing/2014/main" id="{00000000-0008-0000-0400-0000C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96" name="TextBox 7395">
          <a:extLst>
            <a:ext uri="{FF2B5EF4-FFF2-40B4-BE49-F238E27FC236}">
              <a16:creationId xmlns="" xmlns:a16="http://schemas.microsoft.com/office/drawing/2014/main" id="{00000000-0008-0000-0400-0000C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397" name="TextBox 7396">
          <a:extLst>
            <a:ext uri="{FF2B5EF4-FFF2-40B4-BE49-F238E27FC236}">
              <a16:creationId xmlns="" xmlns:a16="http://schemas.microsoft.com/office/drawing/2014/main" id="{00000000-0008-0000-0400-0000C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398" name="TextBox 7397">
          <a:extLst>
            <a:ext uri="{FF2B5EF4-FFF2-40B4-BE49-F238E27FC236}">
              <a16:creationId xmlns="" xmlns:a16="http://schemas.microsoft.com/office/drawing/2014/main" id="{00000000-0008-0000-0400-0000C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399" name="TextBox 7398">
          <a:extLst>
            <a:ext uri="{FF2B5EF4-FFF2-40B4-BE49-F238E27FC236}">
              <a16:creationId xmlns="" xmlns:a16="http://schemas.microsoft.com/office/drawing/2014/main" id="{00000000-0008-0000-0400-0000C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400" name="TextBox 7399">
          <a:extLst>
            <a:ext uri="{FF2B5EF4-FFF2-40B4-BE49-F238E27FC236}">
              <a16:creationId xmlns="" xmlns:a16="http://schemas.microsoft.com/office/drawing/2014/main" id="{00000000-0008-0000-0400-0000C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401" name="TextBox 7400">
          <a:extLst>
            <a:ext uri="{FF2B5EF4-FFF2-40B4-BE49-F238E27FC236}">
              <a16:creationId xmlns="" xmlns:a16="http://schemas.microsoft.com/office/drawing/2014/main" id="{00000000-0008-0000-0400-0000C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02" name="TextBox 7401">
          <a:extLst>
            <a:ext uri="{FF2B5EF4-FFF2-40B4-BE49-F238E27FC236}">
              <a16:creationId xmlns="" xmlns:a16="http://schemas.microsoft.com/office/drawing/2014/main" id="{00000000-0008-0000-0400-0000C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403" name="TextBox 7402">
          <a:extLst>
            <a:ext uri="{FF2B5EF4-FFF2-40B4-BE49-F238E27FC236}">
              <a16:creationId xmlns="" xmlns:a16="http://schemas.microsoft.com/office/drawing/2014/main" id="{00000000-0008-0000-0400-0000C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04" name="TextBox 7403">
          <a:extLst>
            <a:ext uri="{FF2B5EF4-FFF2-40B4-BE49-F238E27FC236}">
              <a16:creationId xmlns="" xmlns:a16="http://schemas.microsoft.com/office/drawing/2014/main" id="{00000000-0008-0000-0400-0000C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405" name="TextBox 7404">
          <a:extLst>
            <a:ext uri="{FF2B5EF4-FFF2-40B4-BE49-F238E27FC236}">
              <a16:creationId xmlns="" xmlns:a16="http://schemas.microsoft.com/office/drawing/2014/main" id="{00000000-0008-0000-0400-0000C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06" name="TextBox 7405">
          <a:extLst>
            <a:ext uri="{FF2B5EF4-FFF2-40B4-BE49-F238E27FC236}">
              <a16:creationId xmlns="" xmlns:a16="http://schemas.microsoft.com/office/drawing/2014/main" id="{00000000-0008-0000-0400-0000C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407" name="TextBox 7406">
          <a:extLst>
            <a:ext uri="{FF2B5EF4-FFF2-40B4-BE49-F238E27FC236}">
              <a16:creationId xmlns="" xmlns:a16="http://schemas.microsoft.com/office/drawing/2014/main" id="{00000000-0008-0000-0400-0000D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408" name="TextBox 7407">
          <a:extLst>
            <a:ext uri="{FF2B5EF4-FFF2-40B4-BE49-F238E27FC236}">
              <a16:creationId xmlns="" xmlns:a16="http://schemas.microsoft.com/office/drawing/2014/main" id="{00000000-0008-0000-0400-0000D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409" name="TextBox 7408">
          <a:extLst>
            <a:ext uri="{FF2B5EF4-FFF2-40B4-BE49-F238E27FC236}">
              <a16:creationId xmlns="" xmlns:a16="http://schemas.microsoft.com/office/drawing/2014/main" id="{00000000-0008-0000-0400-0000D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10" name="TextBox 7409">
          <a:extLst>
            <a:ext uri="{FF2B5EF4-FFF2-40B4-BE49-F238E27FC236}">
              <a16:creationId xmlns="" xmlns:a16="http://schemas.microsoft.com/office/drawing/2014/main" id="{00000000-0008-0000-0400-0000D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411" name="TextBox 7410">
          <a:extLst>
            <a:ext uri="{FF2B5EF4-FFF2-40B4-BE49-F238E27FC236}">
              <a16:creationId xmlns="" xmlns:a16="http://schemas.microsoft.com/office/drawing/2014/main" id="{00000000-0008-0000-0400-0000D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12" name="TextBox 7411">
          <a:extLst>
            <a:ext uri="{FF2B5EF4-FFF2-40B4-BE49-F238E27FC236}">
              <a16:creationId xmlns="" xmlns:a16="http://schemas.microsoft.com/office/drawing/2014/main" id="{00000000-0008-0000-0400-0000D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413" name="TextBox 7412">
          <a:extLst>
            <a:ext uri="{FF2B5EF4-FFF2-40B4-BE49-F238E27FC236}">
              <a16:creationId xmlns="" xmlns:a16="http://schemas.microsoft.com/office/drawing/2014/main" id="{00000000-0008-0000-0400-0000D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14" name="TextBox 7413">
          <a:extLst>
            <a:ext uri="{FF2B5EF4-FFF2-40B4-BE49-F238E27FC236}">
              <a16:creationId xmlns="" xmlns:a16="http://schemas.microsoft.com/office/drawing/2014/main" id="{00000000-0008-0000-0400-0000D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415" name="TextBox 7414">
          <a:extLst>
            <a:ext uri="{FF2B5EF4-FFF2-40B4-BE49-F238E27FC236}">
              <a16:creationId xmlns="" xmlns:a16="http://schemas.microsoft.com/office/drawing/2014/main" id="{00000000-0008-0000-0400-0000D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416" name="TextBox 7415">
          <a:extLst>
            <a:ext uri="{FF2B5EF4-FFF2-40B4-BE49-F238E27FC236}">
              <a16:creationId xmlns="" xmlns:a16="http://schemas.microsoft.com/office/drawing/2014/main" id="{00000000-0008-0000-0400-0000D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417" name="TextBox 7416">
          <a:extLst>
            <a:ext uri="{FF2B5EF4-FFF2-40B4-BE49-F238E27FC236}">
              <a16:creationId xmlns="" xmlns:a16="http://schemas.microsoft.com/office/drawing/2014/main" id="{00000000-0008-0000-0400-0000D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18" name="TextBox 7417">
          <a:extLst>
            <a:ext uri="{FF2B5EF4-FFF2-40B4-BE49-F238E27FC236}">
              <a16:creationId xmlns="" xmlns:a16="http://schemas.microsoft.com/office/drawing/2014/main" id="{00000000-0008-0000-0400-0000D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419" name="TextBox 7418">
          <a:extLst>
            <a:ext uri="{FF2B5EF4-FFF2-40B4-BE49-F238E27FC236}">
              <a16:creationId xmlns="" xmlns:a16="http://schemas.microsoft.com/office/drawing/2014/main" id="{00000000-0008-0000-0400-0000D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20" name="TextBox 7419">
          <a:extLst>
            <a:ext uri="{FF2B5EF4-FFF2-40B4-BE49-F238E27FC236}">
              <a16:creationId xmlns="" xmlns:a16="http://schemas.microsoft.com/office/drawing/2014/main" id="{00000000-0008-0000-0400-0000D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421" name="TextBox 7420">
          <a:extLst>
            <a:ext uri="{FF2B5EF4-FFF2-40B4-BE49-F238E27FC236}">
              <a16:creationId xmlns="" xmlns:a16="http://schemas.microsoft.com/office/drawing/2014/main" id="{00000000-0008-0000-0400-0000D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22" name="TextBox 7421">
          <a:extLst>
            <a:ext uri="{FF2B5EF4-FFF2-40B4-BE49-F238E27FC236}">
              <a16:creationId xmlns="" xmlns:a16="http://schemas.microsoft.com/office/drawing/2014/main" id="{00000000-0008-0000-0400-0000D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423" name="TextBox 7422">
          <a:extLst>
            <a:ext uri="{FF2B5EF4-FFF2-40B4-BE49-F238E27FC236}">
              <a16:creationId xmlns="" xmlns:a16="http://schemas.microsoft.com/office/drawing/2014/main" id="{00000000-0008-0000-0400-0000E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424" name="TextBox 7423">
          <a:extLst>
            <a:ext uri="{FF2B5EF4-FFF2-40B4-BE49-F238E27FC236}">
              <a16:creationId xmlns="" xmlns:a16="http://schemas.microsoft.com/office/drawing/2014/main" id="{00000000-0008-0000-0400-0000E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425" name="TextBox 7424">
          <a:extLst>
            <a:ext uri="{FF2B5EF4-FFF2-40B4-BE49-F238E27FC236}">
              <a16:creationId xmlns="" xmlns:a16="http://schemas.microsoft.com/office/drawing/2014/main" id="{00000000-0008-0000-0400-0000E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26" name="TextBox 7425">
          <a:extLst>
            <a:ext uri="{FF2B5EF4-FFF2-40B4-BE49-F238E27FC236}">
              <a16:creationId xmlns="" xmlns:a16="http://schemas.microsoft.com/office/drawing/2014/main" id="{00000000-0008-0000-0400-0000E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427" name="TextBox 7426">
          <a:extLst>
            <a:ext uri="{FF2B5EF4-FFF2-40B4-BE49-F238E27FC236}">
              <a16:creationId xmlns="" xmlns:a16="http://schemas.microsoft.com/office/drawing/2014/main" id="{00000000-0008-0000-0400-0000E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28" name="TextBox 7427">
          <a:extLst>
            <a:ext uri="{FF2B5EF4-FFF2-40B4-BE49-F238E27FC236}">
              <a16:creationId xmlns="" xmlns:a16="http://schemas.microsoft.com/office/drawing/2014/main" id="{00000000-0008-0000-0400-0000E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429" name="TextBox 7428">
          <a:extLst>
            <a:ext uri="{FF2B5EF4-FFF2-40B4-BE49-F238E27FC236}">
              <a16:creationId xmlns="" xmlns:a16="http://schemas.microsoft.com/office/drawing/2014/main" id="{00000000-0008-0000-0400-0000E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30" name="TextBox 7429">
          <a:extLst>
            <a:ext uri="{FF2B5EF4-FFF2-40B4-BE49-F238E27FC236}">
              <a16:creationId xmlns="" xmlns:a16="http://schemas.microsoft.com/office/drawing/2014/main" id="{00000000-0008-0000-0400-0000E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431" name="TextBox 7430">
          <a:extLst>
            <a:ext uri="{FF2B5EF4-FFF2-40B4-BE49-F238E27FC236}">
              <a16:creationId xmlns="" xmlns:a16="http://schemas.microsoft.com/office/drawing/2014/main" id="{00000000-0008-0000-0400-0000E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432" name="TextBox 7431">
          <a:extLst>
            <a:ext uri="{FF2B5EF4-FFF2-40B4-BE49-F238E27FC236}">
              <a16:creationId xmlns="" xmlns:a16="http://schemas.microsoft.com/office/drawing/2014/main" id="{00000000-0008-0000-0400-0000E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433" name="TextBox 7432">
          <a:extLst>
            <a:ext uri="{FF2B5EF4-FFF2-40B4-BE49-F238E27FC236}">
              <a16:creationId xmlns="" xmlns:a16="http://schemas.microsoft.com/office/drawing/2014/main" id="{00000000-0008-0000-0400-0000E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34" name="TextBox 7433">
          <a:extLst>
            <a:ext uri="{FF2B5EF4-FFF2-40B4-BE49-F238E27FC236}">
              <a16:creationId xmlns="" xmlns:a16="http://schemas.microsoft.com/office/drawing/2014/main" id="{00000000-0008-0000-0400-0000E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435" name="TextBox 7434">
          <a:extLst>
            <a:ext uri="{FF2B5EF4-FFF2-40B4-BE49-F238E27FC236}">
              <a16:creationId xmlns="" xmlns:a16="http://schemas.microsoft.com/office/drawing/2014/main" id="{00000000-0008-0000-0400-0000E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36" name="TextBox 7435">
          <a:extLst>
            <a:ext uri="{FF2B5EF4-FFF2-40B4-BE49-F238E27FC236}">
              <a16:creationId xmlns="" xmlns:a16="http://schemas.microsoft.com/office/drawing/2014/main" id="{00000000-0008-0000-0400-0000E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437" name="TextBox 7436">
          <a:extLst>
            <a:ext uri="{FF2B5EF4-FFF2-40B4-BE49-F238E27FC236}">
              <a16:creationId xmlns="" xmlns:a16="http://schemas.microsoft.com/office/drawing/2014/main" id="{00000000-0008-0000-0400-0000E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38" name="TextBox 7437">
          <a:extLst>
            <a:ext uri="{FF2B5EF4-FFF2-40B4-BE49-F238E27FC236}">
              <a16:creationId xmlns="" xmlns:a16="http://schemas.microsoft.com/office/drawing/2014/main" id="{00000000-0008-0000-0400-0000E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439" name="TextBox 7438">
          <a:extLst>
            <a:ext uri="{FF2B5EF4-FFF2-40B4-BE49-F238E27FC236}">
              <a16:creationId xmlns="" xmlns:a16="http://schemas.microsoft.com/office/drawing/2014/main" id="{00000000-0008-0000-0400-0000F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440" name="TextBox 7439">
          <a:extLst>
            <a:ext uri="{FF2B5EF4-FFF2-40B4-BE49-F238E27FC236}">
              <a16:creationId xmlns="" xmlns:a16="http://schemas.microsoft.com/office/drawing/2014/main" id="{00000000-0008-0000-0400-0000F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441" name="TextBox 7440">
          <a:extLst>
            <a:ext uri="{FF2B5EF4-FFF2-40B4-BE49-F238E27FC236}">
              <a16:creationId xmlns="" xmlns:a16="http://schemas.microsoft.com/office/drawing/2014/main" id="{00000000-0008-0000-0400-0000F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42" name="TextBox 7441">
          <a:extLst>
            <a:ext uri="{FF2B5EF4-FFF2-40B4-BE49-F238E27FC236}">
              <a16:creationId xmlns="" xmlns:a16="http://schemas.microsoft.com/office/drawing/2014/main" id="{00000000-0008-0000-0400-0000F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443" name="TextBox 7442">
          <a:extLst>
            <a:ext uri="{FF2B5EF4-FFF2-40B4-BE49-F238E27FC236}">
              <a16:creationId xmlns="" xmlns:a16="http://schemas.microsoft.com/office/drawing/2014/main" id="{00000000-0008-0000-0400-0000F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44" name="TextBox 7443">
          <a:extLst>
            <a:ext uri="{FF2B5EF4-FFF2-40B4-BE49-F238E27FC236}">
              <a16:creationId xmlns="" xmlns:a16="http://schemas.microsoft.com/office/drawing/2014/main" id="{00000000-0008-0000-0400-0000F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445" name="TextBox 7444">
          <a:extLst>
            <a:ext uri="{FF2B5EF4-FFF2-40B4-BE49-F238E27FC236}">
              <a16:creationId xmlns="" xmlns:a16="http://schemas.microsoft.com/office/drawing/2014/main" id="{00000000-0008-0000-0400-0000F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46" name="TextBox 7445">
          <a:extLst>
            <a:ext uri="{FF2B5EF4-FFF2-40B4-BE49-F238E27FC236}">
              <a16:creationId xmlns="" xmlns:a16="http://schemas.microsoft.com/office/drawing/2014/main" id="{00000000-0008-0000-0400-0000F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447" name="TextBox 7446">
          <a:extLst>
            <a:ext uri="{FF2B5EF4-FFF2-40B4-BE49-F238E27FC236}">
              <a16:creationId xmlns="" xmlns:a16="http://schemas.microsoft.com/office/drawing/2014/main" id="{00000000-0008-0000-0400-0000F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448" name="TextBox 7447">
          <a:extLst>
            <a:ext uri="{FF2B5EF4-FFF2-40B4-BE49-F238E27FC236}">
              <a16:creationId xmlns="" xmlns:a16="http://schemas.microsoft.com/office/drawing/2014/main" id="{00000000-0008-0000-0400-0000F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7449" name="TextBox 7448">
          <a:extLst>
            <a:ext uri="{FF2B5EF4-FFF2-40B4-BE49-F238E27FC236}">
              <a16:creationId xmlns="" xmlns:a16="http://schemas.microsoft.com/office/drawing/2014/main" id="{00000000-0008-0000-0400-0000F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50" name="TextBox 7449">
          <a:extLst>
            <a:ext uri="{FF2B5EF4-FFF2-40B4-BE49-F238E27FC236}">
              <a16:creationId xmlns="" xmlns:a16="http://schemas.microsoft.com/office/drawing/2014/main" id="{00000000-0008-0000-0400-0000F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7451" name="TextBox 7450">
          <a:extLst>
            <a:ext uri="{FF2B5EF4-FFF2-40B4-BE49-F238E27FC236}">
              <a16:creationId xmlns="" xmlns:a16="http://schemas.microsoft.com/office/drawing/2014/main" id="{00000000-0008-0000-0400-0000F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52" name="TextBox 7451">
          <a:extLst>
            <a:ext uri="{FF2B5EF4-FFF2-40B4-BE49-F238E27FC236}">
              <a16:creationId xmlns="" xmlns:a16="http://schemas.microsoft.com/office/drawing/2014/main" id="{00000000-0008-0000-0400-0000F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7453" name="TextBox 7452">
          <a:extLst>
            <a:ext uri="{FF2B5EF4-FFF2-40B4-BE49-F238E27FC236}">
              <a16:creationId xmlns="" xmlns:a16="http://schemas.microsoft.com/office/drawing/2014/main" id="{00000000-0008-0000-0400-0000F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7454" name="TextBox 7453">
          <a:extLst>
            <a:ext uri="{FF2B5EF4-FFF2-40B4-BE49-F238E27FC236}">
              <a16:creationId xmlns="" xmlns:a16="http://schemas.microsoft.com/office/drawing/2014/main" id="{00000000-0008-0000-0400-0000F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7455" name="TextBox 7454">
          <a:extLst>
            <a:ext uri="{FF2B5EF4-FFF2-40B4-BE49-F238E27FC236}">
              <a16:creationId xmlns="" xmlns:a16="http://schemas.microsoft.com/office/drawing/2014/main" id="{00000000-0008-0000-0400-00000005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7456" name="TextBox 7455">
          <a:extLst>
            <a:ext uri="{FF2B5EF4-FFF2-40B4-BE49-F238E27FC236}">
              <a16:creationId xmlns="" xmlns:a16="http://schemas.microsoft.com/office/drawing/2014/main" id="{00000000-0008-0000-0400-00000105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457" name="TextBox 7456">
          <a:extLst>
            <a:ext uri="{FF2B5EF4-FFF2-40B4-BE49-F238E27FC236}">
              <a16:creationId xmlns="" xmlns:a16="http://schemas.microsoft.com/office/drawing/2014/main" id="{00000000-0008-0000-0400-000002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458" name="TextBox 7457">
          <a:extLst>
            <a:ext uri="{FF2B5EF4-FFF2-40B4-BE49-F238E27FC236}">
              <a16:creationId xmlns="" xmlns:a16="http://schemas.microsoft.com/office/drawing/2014/main" id="{00000000-0008-0000-0400-000003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459" name="TextBox 7458">
          <a:extLst>
            <a:ext uri="{FF2B5EF4-FFF2-40B4-BE49-F238E27FC236}">
              <a16:creationId xmlns="" xmlns:a16="http://schemas.microsoft.com/office/drawing/2014/main" id="{00000000-0008-0000-0400-000004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460" name="TextBox 7459">
          <a:extLst>
            <a:ext uri="{FF2B5EF4-FFF2-40B4-BE49-F238E27FC236}">
              <a16:creationId xmlns="" xmlns:a16="http://schemas.microsoft.com/office/drawing/2014/main" id="{00000000-0008-0000-0400-000005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461" name="TextBox 7460">
          <a:extLst>
            <a:ext uri="{FF2B5EF4-FFF2-40B4-BE49-F238E27FC236}">
              <a16:creationId xmlns="" xmlns:a16="http://schemas.microsoft.com/office/drawing/2014/main" id="{00000000-0008-0000-0400-000006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462" name="TextBox 7461">
          <a:extLst>
            <a:ext uri="{FF2B5EF4-FFF2-40B4-BE49-F238E27FC236}">
              <a16:creationId xmlns="" xmlns:a16="http://schemas.microsoft.com/office/drawing/2014/main" id="{00000000-0008-0000-0400-000007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463" name="TextBox 7462">
          <a:extLst>
            <a:ext uri="{FF2B5EF4-FFF2-40B4-BE49-F238E27FC236}">
              <a16:creationId xmlns="" xmlns:a16="http://schemas.microsoft.com/office/drawing/2014/main" id="{00000000-0008-0000-0400-000008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464" name="TextBox 7463">
          <a:extLst>
            <a:ext uri="{FF2B5EF4-FFF2-40B4-BE49-F238E27FC236}">
              <a16:creationId xmlns="" xmlns:a16="http://schemas.microsoft.com/office/drawing/2014/main" id="{00000000-0008-0000-0400-000009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465" name="TextBox 7464">
          <a:extLst>
            <a:ext uri="{FF2B5EF4-FFF2-40B4-BE49-F238E27FC236}">
              <a16:creationId xmlns="" xmlns:a16="http://schemas.microsoft.com/office/drawing/2014/main" id="{00000000-0008-0000-0400-00000A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466" name="TextBox 7465">
          <a:extLst>
            <a:ext uri="{FF2B5EF4-FFF2-40B4-BE49-F238E27FC236}">
              <a16:creationId xmlns="" xmlns:a16="http://schemas.microsoft.com/office/drawing/2014/main" id="{00000000-0008-0000-0400-00000B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467" name="TextBox 7466">
          <a:extLst>
            <a:ext uri="{FF2B5EF4-FFF2-40B4-BE49-F238E27FC236}">
              <a16:creationId xmlns="" xmlns:a16="http://schemas.microsoft.com/office/drawing/2014/main" id="{00000000-0008-0000-0400-00000C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468" name="TextBox 7467">
          <a:extLst>
            <a:ext uri="{FF2B5EF4-FFF2-40B4-BE49-F238E27FC236}">
              <a16:creationId xmlns="" xmlns:a16="http://schemas.microsoft.com/office/drawing/2014/main" id="{00000000-0008-0000-0400-00000D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469" name="TextBox 7468">
          <a:extLst>
            <a:ext uri="{FF2B5EF4-FFF2-40B4-BE49-F238E27FC236}">
              <a16:creationId xmlns="" xmlns:a16="http://schemas.microsoft.com/office/drawing/2014/main" id="{00000000-0008-0000-0400-00000E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470" name="TextBox 7469">
          <a:extLst>
            <a:ext uri="{FF2B5EF4-FFF2-40B4-BE49-F238E27FC236}">
              <a16:creationId xmlns="" xmlns:a16="http://schemas.microsoft.com/office/drawing/2014/main" id="{00000000-0008-0000-0400-00000F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471" name="TextBox 7470">
          <a:extLst>
            <a:ext uri="{FF2B5EF4-FFF2-40B4-BE49-F238E27FC236}">
              <a16:creationId xmlns="" xmlns:a16="http://schemas.microsoft.com/office/drawing/2014/main" id="{00000000-0008-0000-0400-000010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472" name="TextBox 7471">
          <a:extLst>
            <a:ext uri="{FF2B5EF4-FFF2-40B4-BE49-F238E27FC236}">
              <a16:creationId xmlns="" xmlns:a16="http://schemas.microsoft.com/office/drawing/2014/main" id="{00000000-0008-0000-0400-000011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473" name="TextBox 7472">
          <a:extLst>
            <a:ext uri="{FF2B5EF4-FFF2-40B4-BE49-F238E27FC236}">
              <a16:creationId xmlns="" xmlns:a16="http://schemas.microsoft.com/office/drawing/2014/main" id="{00000000-0008-0000-0400-000012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474" name="TextBox 7473">
          <a:extLst>
            <a:ext uri="{FF2B5EF4-FFF2-40B4-BE49-F238E27FC236}">
              <a16:creationId xmlns="" xmlns:a16="http://schemas.microsoft.com/office/drawing/2014/main" id="{00000000-0008-0000-0400-000013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475" name="TextBox 7474">
          <a:extLst>
            <a:ext uri="{FF2B5EF4-FFF2-40B4-BE49-F238E27FC236}">
              <a16:creationId xmlns="" xmlns:a16="http://schemas.microsoft.com/office/drawing/2014/main" id="{00000000-0008-0000-0400-000014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476" name="TextBox 7475">
          <a:extLst>
            <a:ext uri="{FF2B5EF4-FFF2-40B4-BE49-F238E27FC236}">
              <a16:creationId xmlns="" xmlns:a16="http://schemas.microsoft.com/office/drawing/2014/main" id="{00000000-0008-0000-0400-000015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477" name="TextBox 7476">
          <a:extLst>
            <a:ext uri="{FF2B5EF4-FFF2-40B4-BE49-F238E27FC236}">
              <a16:creationId xmlns="" xmlns:a16="http://schemas.microsoft.com/office/drawing/2014/main" id="{00000000-0008-0000-0400-000016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478" name="TextBox 7477">
          <a:extLst>
            <a:ext uri="{FF2B5EF4-FFF2-40B4-BE49-F238E27FC236}">
              <a16:creationId xmlns="" xmlns:a16="http://schemas.microsoft.com/office/drawing/2014/main" id="{00000000-0008-0000-0400-000017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479" name="TextBox 7478">
          <a:extLst>
            <a:ext uri="{FF2B5EF4-FFF2-40B4-BE49-F238E27FC236}">
              <a16:creationId xmlns="" xmlns:a16="http://schemas.microsoft.com/office/drawing/2014/main" id="{00000000-0008-0000-0400-000018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480" name="TextBox 7479">
          <a:extLst>
            <a:ext uri="{FF2B5EF4-FFF2-40B4-BE49-F238E27FC236}">
              <a16:creationId xmlns="" xmlns:a16="http://schemas.microsoft.com/office/drawing/2014/main" id="{00000000-0008-0000-0400-000019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481" name="TextBox 7480">
          <a:extLst>
            <a:ext uri="{FF2B5EF4-FFF2-40B4-BE49-F238E27FC236}">
              <a16:creationId xmlns="" xmlns:a16="http://schemas.microsoft.com/office/drawing/2014/main" id="{00000000-0008-0000-0400-00001A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482" name="TextBox 7481">
          <a:extLst>
            <a:ext uri="{FF2B5EF4-FFF2-40B4-BE49-F238E27FC236}">
              <a16:creationId xmlns="" xmlns:a16="http://schemas.microsoft.com/office/drawing/2014/main" id="{00000000-0008-0000-0400-00001B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483" name="TextBox 7482">
          <a:extLst>
            <a:ext uri="{FF2B5EF4-FFF2-40B4-BE49-F238E27FC236}">
              <a16:creationId xmlns="" xmlns:a16="http://schemas.microsoft.com/office/drawing/2014/main" id="{00000000-0008-0000-0400-00001C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484" name="TextBox 7483">
          <a:extLst>
            <a:ext uri="{FF2B5EF4-FFF2-40B4-BE49-F238E27FC236}">
              <a16:creationId xmlns="" xmlns:a16="http://schemas.microsoft.com/office/drawing/2014/main" id="{00000000-0008-0000-0400-00001D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485" name="TextBox 7484">
          <a:extLst>
            <a:ext uri="{FF2B5EF4-FFF2-40B4-BE49-F238E27FC236}">
              <a16:creationId xmlns="" xmlns:a16="http://schemas.microsoft.com/office/drawing/2014/main" id="{00000000-0008-0000-0400-00001E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486" name="TextBox 7485">
          <a:extLst>
            <a:ext uri="{FF2B5EF4-FFF2-40B4-BE49-F238E27FC236}">
              <a16:creationId xmlns="" xmlns:a16="http://schemas.microsoft.com/office/drawing/2014/main" id="{00000000-0008-0000-0400-00001F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487" name="TextBox 7486">
          <a:extLst>
            <a:ext uri="{FF2B5EF4-FFF2-40B4-BE49-F238E27FC236}">
              <a16:creationId xmlns="" xmlns:a16="http://schemas.microsoft.com/office/drawing/2014/main" id="{00000000-0008-0000-0400-000020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488" name="TextBox 7487">
          <a:extLst>
            <a:ext uri="{FF2B5EF4-FFF2-40B4-BE49-F238E27FC236}">
              <a16:creationId xmlns="" xmlns:a16="http://schemas.microsoft.com/office/drawing/2014/main" id="{00000000-0008-0000-0400-000021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489" name="TextBox 7488">
          <a:extLst>
            <a:ext uri="{FF2B5EF4-FFF2-40B4-BE49-F238E27FC236}">
              <a16:creationId xmlns="" xmlns:a16="http://schemas.microsoft.com/office/drawing/2014/main" id="{00000000-0008-0000-0400-000022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490" name="TextBox 7489">
          <a:extLst>
            <a:ext uri="{FF2B5EF4-FFF2-40B4-BE49-F238E27FC236}">
              <a16:creationId xmlns="" xmlns:a16="http://schemas.microsoft.com/office/drawing/2014/main" id="{00000000-0008-0000-0400-000023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491" name="TextBox 7490">
          <a:extLst>
            <a:ext uri="{FF2B5EF4-FFF2-40B4-BE49-F238E27FC236}">
              <a16:creationId xmlns="" xmlns:a16="http://schemas.microsoft.com/office/drawing/2014/main" id="{00000000-0008-0000-0400-000024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492" name="TextBox 7491">
          <a:extLst>
            <a:ext uri="{FF2B5EF4-FFF2-40B4-BE49-F238E27FC236}">
              <a16:creationId xmlns="" xmlns:a16="http://schemas.microsoft.com/office/drawing/2014/main" id="{00000000-0008-0000-0400-000025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493" name="TextBox 7492">
          <a:extLst>
            <a:ext uri="{FF2B5EF4-FFF2-40B4-BE49-F238E27FC236}">
              <a16:creationId xmlns="" xmlns:a16="http://schemas.microsoft.com/office/drawing/2014/main" id="{00000000-0008-0000-0400-000026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494" name="TextBox 7493">
          <a:extLst>
            <a:ext uri="{FF2B5EF4-FFF2-40B4-BE49-F238E27FC236}">
              <a16:creationId xmlns="" xmlns:a16="http://schemas.microsoft.com/office/drawing/2014/main" id="{00000000-0008-0000-0400-000027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7495" name="TextBox 7494">
          <a:extLst>
            <a:ext uri="{FF2B5EF4-FFF2-40B4-BE49-F238E27FC236}">
              <a16:creationId xmlns="" xmlns:a16="http://schemas.microsoft.com/office/drawing/2014/main" id="{00000000-0008-0000-0400-00002805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496" name="TextBox 7495">
          <a:extLst>
            <a:ext uri="{FF2B5EF4-FFF2-40B4-BE49-F238E27FC236}">
              <a16:creationId xmlns="" xmlns:a16="http://schemas.microsoft.com/office/drawing/2014/main" id="{00000000-0008-0000-0400-00002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497" name="TextBox 7496">
          <a:extLst>
            <a:ext uri="{FF2B5EF4-FFF2-40B4-BE49-F238E27FC236}">
              <a16:creationId xmlns="" xmlns:a16="http://schemas.microsoft.com/office/drawing/2014/main" id="{00000000-0008-0000-0400-00002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498" name="TextBox 7497">
          <a:extLst>
            <a:ext uri="{FF2B5EF4-FFF2-40B4-BE49-F238E27FC236}">
              <a16:creationId xmlns="" xmlns:a16="http://schemas.microsoft.com/office/drawing/2014/main" id="{00000000-0008-0000-0400-00002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499" name="TextBox 7498">
          <a:extLst>
            <a:ext uri="{FF2B5EF4-FFF2-40B4-BE49-F238E27FC236}">
              <a16:creationId xmlns="" xmlns:a16="http://schemas.microsoft.com/office/drawing/2014/main" id="{00000000-0008-0000-0400-00002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500" name="TextBox 7499">
          <a:extLst>
            <a:ext uri="{FF2B5EF4-FFF2-40B4-BE49-F238E27FC236}">
              <a16:creationId xmlns="" xmlns:a16="http://schemas.microsoft.com/office/drawing/2014/main" id="{00000000-0008-0000-0400-00002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01" name="TextBox 7500">
          <a:extLst>
            <a:ext uri="{FF2B5EF4-FFF2-40B4-BE49-F238E27FC236}">
              <a16:creationId xmlns="" xmlns:a16="http://schemas.microsoft.com/office/drawing/2014/main" id="{00000000-0008-0000-0400-00002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502" name="TextBox 7501">
          <a:extLst>
            <a:ext uri="{FF2B5EF4-FFF2-40B4-BE49-F238E27FC236}">
              <a16:creationId xmlns="" xmlns:a16="http://schemas.microsoft.com/office/drawing/2014/main" id="{00000000-0008-0000-0400-00002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503" name="TextBox 7502">
          <a:extLst>
            <a:ext uri="{FF2B5EF4-FFF2-40B4-BE49-F238E27FC236}">
              <a16:creationId xmlns="" xmlns:a16="http://schemas.microsoft.com/office/drawing/2014/main" id="{00000000-0008-0000-0400-00003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504" name="TextBox 7503">
          <a:extLst>
            <a:ext uri="{FF2B5EF4-FFF2-40B4-BE49-F238E27FC236}">
              <a16:creationId xmlns="" xmlns:a16="http://schemas.microsoft.com/office/drawing/2014/main" id="{00000000-0008-0000-0400-00003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05" name="TextBox 7504">
          <a:extLst>
            <a:ext uri="{FF2B5EF4-FFF2-40B4-BE49-F238E27FC236}">
              <a16:creationId xmlns="" xmlns:a16="http://schemas.microsoft.com/office/drawing/2014/main" id="{00000000-0008-0000-0400-00003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506" name="TextBox 7505">
          <a:extLst>
            <a:ext uri="{FF2B5EF4-FFF2-40B4-BE49-F238E27FC236}">
              <a16:creationId xmlns="" xmlns:a16="http://schemas.microsoft.com/office/drawing/2014/main" id="{00000000-0008-0000-0400-00003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07" name="TextBox 7506">
          <a:extLst>
            <a:ext uri="{FF2B5EF4-FFF2-40B4-BE49-F238E27FC236}">
              <a16:creationId xmlns="" xmlns:a16="http://schemas.microsoft.com/office/drawing/2014/main" id="{00000000-0008-0000-0400-00003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508" name="TextBox 7507">
          <a:extLst>
            <a:ext uri="{FF2B5EF4-FFF2-40B4-BE49-F238E27FC236}">
              <a16:creationId xmlns="" xmlns:a16="http://schemas.microsoft.com/office/drawing/2014/main" id="{00000000-0008-0000-0400-00003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09" name="TextBox 7508">
          <a:extLst>
            <a:ext uri="{FF2B5EF4-FFF2-40B4-BE49-F238E27FC236}">
              <a16:creationId xmlns="" xmlns:a16="http://schemas.microsoft.com/office/drawing/2014/main" id="{00000000-0008-0000-0400-00003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510" name="TextBox 7509">
          <a:extLst>
            <a:ext uri="{FF2B5EF4-FFF2-40B4-BE49-F238E27FC236}">
              <a16:creationId xmlns="" xmlns:a16="http://schemas.microsoft.com/office/drawing/2014/main" id="{00000000-0008-0000-0400-00003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511" name="TextBox 7510">
          <a:extLst>
            <a:ext uri="{FF2B5EF4-FFF2-40B4-BE49-F238E27FC236}">
              <a16:creationId xmlns="" xmlns:a16="http://schemas.microsoft.com/office/drawing/2014/main" id="{00000000-0008-0000-0400-00003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512" name="TextBox 7511">
          <a:extLst>
            <a:ext uri="{FF2B5EF4-FFF2-40B4-BE49-F238E27FC236}">
              <a16:creationId xmlns="" xmlns:a16="http://schemas.microsoft.com/office/drawing/2014/main" id="{00000000-0008-0000-0400-00003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13" name="TextBox 7512">
          <a:extLst>
            <a:ext uri="{FF2B5EF4-FFF2-40B4-BE49-F238E27FC236}">
              <a16:creationId xmlns="" xmlns:a16="http://schemas.microsoft.com/office/drawing/2014/main" id="{00000000-0008-0000-0400-00003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514" name="TextBox 7513">
          <a:extLst>
            <a:ext uri="{FF2B5EF4-FFF2-40B4-BE49-F238E27FC236}">
              <a16:creationId xmlns="" xmlns:a16="http://schemas.microsoft.com/office/drawing/2014/main" id="{00000000-0008-0000-0400-00003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15" name="TextBox 7514">
          <a:extLst>
            <a:ext uri="{FF2B5EF4-FFF2-40B4-BE49-F238E27FC236}">
              <a16:creationId xmlns="" xmlns:a16="http://schemas.microsoft.com/office/drawing/2014/main" id="{00000000-0008-0000-0400-00003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516" name="TextBox 7515">
          <a:extLst>
            <a:ext uri="{FF2B5EF4-FFF2-40B4-BE49-F238E27FC236}">
              <a16:creationId xmlns="" xmlns:a16="http://schemas.microsoft.com/office/drawing/2014/main" id="{00000000-0008-0000-0400-00003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17" name="TextBox 7516">
          <a:extLst>
            <a:ext uri="{FF2B5EF4-FFF2-40B4-BE49-F238E27FC236}">
              <a16:creationId xmlns="" xmlns:a16="http://schemas.microsoft.com/office/drawing/2014/main" id="{00000000-0008-0000-0400-00003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518" name="TextBox 7517">
          <a:extLst>
            <a:ext uri="{FF2B5EF4-FFF2-40B4-BE49-F238E27FC236}">
              <a16:creationId xmlns="" xmlns:a16="http://schemas.microsoft.com/office/drawing/2014/main" id="{00000000-0008-0000-0400-00003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519" name="TextBox 7518">
          <a:extLst>
            <a:ext uri="{FF2B5EF4-FFF2-40B4-BE49-F238E27FC236}">
              <a16:creationId xmlns="" xmlns:a16="http://schemas.microsoft.com/office/drawing/2014/main" id="{00000000-0008-0000-0400-00004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520" name="TextBox 7519">
          <a:extLst>
            <a:ext uri="{FF2B5EF4-FFF2-40B4-BE49-F238E27FC236}">
              <a16:creationId xmlns="" xmlns:a16="http://schemas.microsoft.com/office/drawing/2014/main" id="{00000000-0008-0000-0400-00004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21" name="TextBox 7520">
          <a:extLst>
            <a:ext uri="{FF2B5EF4-FFF2-40B4-BE49-F238E27FC236}">
              <a16:creationId xmlns="" xmlns:a16="http://schemas.microsoft.com/office/drawing/2014/main" id="{00000000-0008-0000-0400-00004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522" name="TextBox 7521">
          <a:extLst>
            <a:ext uri="{FF2B5EF4-FFF2-40B4-BE49-F238E27FC236}">
              <a16:creationId xmlns="" xmlns:a16="http://schemas.microsoft.com/office/drawing/2014/main" id="{00000000-0008-0000-0400-00004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23" name="TextBox 7522">
          <a:extLst>
            <a:ext uri="{FF2B5EF4-FFF2-40B4-BE49-F238E27FC236}">
              <a16:creationId xmlns="" xmlns:a16="http://schemas.microsoft.com/office/drawing/2014/main" id="{00000000-0008-0000-0400-00004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524" name="TextBox 7523">
          <a:extLst>
            <a:ext uri="{FF2B5EF4-FFF2-40B4-BE49-F238E27FC236}">
              <a16:creationId xmlns="" xmlns:a16="http://schemas.microsoft.com/office/drawing/2014/main" id="{00000000-0008-0000-0400-00004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25" name="TextBox 7524">
          <a:extLst>
            <a:ext uri="{FF2B5EF4-FFF2-40B4-BE49-F238E27FC236}">
              <a16:creationId xmlns="" xmlns:a16="http://schemas.microsoft.com/office/drawing/2014/main" id="{00000000-0008-0000-0400-00004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526" name="TextBox 7525">
          <a:extLst>
            <a:ext uri="{FF2B5EF4-FFF2-40B4-BE49-F238E27FC236}">
              <a16:creationId xmlns="" xmlns:a16="http://schemas.microsoft.com/office/drawing/2014/main" id="{00000000-0008-0000-0400-00004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527" name="TextBox 7526">
          <a:extLst>
            <a:ext uri="{FF2B5EF4-FFF2-40B4-BE49-F238E27FC236}">
              <a16:creationId xmlns="" xmlns:a16="http://schemas.microsoft.com/office/drawing/2014/main" id="{00000000-0008-0000-0400-00004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528" name="TextBox 7527">
          <a:extLst>
            <a:ext uri="{FF2B5EF4-FFF2-40B4-BE49-F238E27FC236}">
              <a16:creationId xmlns="" xmlns:a16="http://schemas.microsoft.com/office/drawing/2014/main" id="{00000000-0008-0000-0400-00004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29" name="TextBox 7528">
          <a:extLst>
            <a:ext uri="{FF2B5EF4-FFF2-40B4-BE49-F238E27FC236}">
              <a16:creationId xmlns="" xmlns:a16="http://schemas.microsoft.com/office/drawing/2014/main" id="{00000000-0008-0000-0400-00004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530" name="TextBox 7529">
          <a:extLst>
            <a:ext uri="{FF2B5EF4-FFF2-40B4-BE49-F238E27FC236}">
              <a16:creationId xmlns="" xmlns:a16="http://schemas.microsoft.com/office/drawing/2014/main" id="{00000000-0008-0000-0400-00004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31" name="TextBox 7530">
          <a:extLst>
            <a:ext uri="{FF2B5EF4-FFF2-40B4-BE49-F238E27FC236}">
              <a16:creationId xmlns="" xmlns:a16="http://schemas.microsoft.com/office/drawing/2014/main" id="{00000000-0008-0000-0400-00004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532" name="TextBox 7531">
          <a:extLst>
            <a:ext uri="{FF2B5EF4-FFF2-40B4-BE49-F238E27FC236}">
              <a16:creationId xmlns="" xmlns:a16="http://schemas.microsoft.com/office/drawing/2014/main" id="{00000000-0008-0000-0400-00004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33" name="TextBox 7532">
          <a:extLst>
            <a:ext uri="{FF2B5EF4-FFF2-40B4-BE49-F238E27FC236}">
              <a16:creationId xmlns="" xmlns:a16="http://schemas.microsoft.com/office/drawing/2014/main" id="{00000000-0008-0000-0400-00004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534" name="TextBox 7533">
          <a:extLst>
            <a:ext uri="{FF2B5EF4-FFF2-40B4-BE49-F238E27FC236}">
              <a16:creationId xmlns="" xmlns:a16="http://schemas.microsoft.com/office/drawing/2014/main" id="{00000000-0008-0000-0400-00004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535" name="TextBox 7534">
          <a:extLst>
            <a:ext uri="{FF2B5EF4-FFF2-40B4-BE49-F238E27FC236}">
              <a16:creationId xmlns="" xmlns:a16="http://schemas.microsoft.com/office/drawing/2014/main" id="{00000000-0008-0000-0400-00005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536" name="TextBox 7535">
          <a:extLst>
            <a:ext uri="{FF2B5EF4-FFF2-40B4-BE49-F238E27FC236}">
              <a16:creationId xmlns="" xmlns:a16="http://schemas.microsoft.com/office/drawing/2014/main" id="{00000000-0008-0000-0400-00005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37" name="TextBox 7536">
          <a:extLst>
            <a:ext uri="{FF2B5EF4-FFF2-40B4-BE49-F238E27FC236}">
              <a16:creationId xmlns="" xmlns:a16="http://schemas.microsoft.com/office/drawing/2014/main" id="{00000000-0008-0000-0400-00005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538" name="TextBox 7537">
          <a:extLst>
            <a:ext uri="{FF2B5EF4-FFF2-40B4-BE49-F238E27FC236}">
              <a16:creationId xmlns="" xmlns:a16="http://schemas.microsoft.com/office/drawing/2014/main" id="{00000000-0008-0000-0400-00005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39" name="TextBox 7538">
          <a:extLst>
            <a:ext uri="{FF2B5EF4-FFF2-40B4-BE49-F238E27FC236}">
              <a16:creationId xmlns="" xmlns:a16="http://schemas.microsoft.com/office/drawing/2014/main" id="{00000000-0008-0000-0400-00005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540" name="TextBox 7539">
          <a:extLst>
            <a:ext uri="{FF2B5EF4-FFF2-40B4-BE49-F238E27FC236}">
              <a16:creationId xmlns="" xmlns:a16="http://schemas.microsoft.com/office/drawing/2014/main" id="{00000000-0008-0000-0400-00005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41" name="TextBox 7540">
          <a:extLst>
            <a:ext uri="{FF2B5EF4-FFF2-40B4-BE49-F238E27FC236}">
              <a16:creationId xmlns="" xmlns:a16="http://schemas.microsoft.com/office/drawing/2014/main" id="{00000000-0008-0000-0400-00005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542" name="TextBox 7541">
          <a:extLst>
            <a:ext uri="{FF2B5EF4-FFF2-40B4-BE49-F238E27FC236}">
              <a16:creationId xmlns="" xmlns:a16="http://schemas.microsoft.com/office/drawing/2014/main" id="{00000000-0008-0000-0400-00005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543" name="TextBox 7542">
          <a:extLst>
            <a:ext uri="{FF2B5EF4-FFF2-40B4-BE49-F238E27FC236}">
              <a16:creationId xmlns="" xmlns:a16="http://schemas.microsoft.com/office/drawing/2014/main" id="{00000000-0008-0000-0400-00005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544" name="TextBox 7543">
          <a:extLst>
            <a:ext uri="{FF2B5EF4-FFF2-40B4-BE49-F238E27FC236}">
              <a16:creationId xmlns="" xmlns:a16="http://schemas.microsoft.com/office/drawing/2014/main" id="{00000000-0008-0000-0400-00005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45" name="TextBox 7544">
          <a:extLst>
            <a:ext uri="{FF2B5EF4-FFF2-40B4-BE49-F238E27FC236}">
              <a16:creationId xmlns="" xmlns:a16="http://schemas.microsoft.com/office/drawing/2014/main" id="{00000000-0008-0000-0400-00005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546" name="TextBox 7545">
          <a:extLst>
            <a:ext uri="{FF2B5EF4-FFF2-40B4-BE49-F238E27FC236}">
              <a16:creationId xmlns="" xmlns:a16="http://schemas.microsoft.com/office/drawing/2014/main" id="{00000000-0008-0000-0400-00005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47" name="TextBox 7546">
          <a:extLst>
            <a:ext uri="{FF2B5EF4-FFF2-40B4-BE49-F238E27FC236}">
              <a16:creationId xmlns="" xmlns:a16="http://schemas.microsoft.com/office/drawing/2014/main" id="{00000000-0008-0000-0400-00005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548" name="TextBox 7547">
          <a:extLst>
            <a:ext uri="{FF2B5EF4-FFF2-40B4-BE49-F238E27FC236}">
              <a16:creationId xmlns="" xmlns:a16="http://schemas.microsoft.com/office/drawing/2014/main" id="{00000000-0008-0000-0400-00005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49" name="TextBox 7548">
          <a:extLst>
            <a:ext uri="{FF2B5EF4-FFF2-40B4-BE49-F238E27FC236}">
              <a16:creationId xmlns="" xmlns:a16="http://schemas.microsoft.com/office/drawing/2014/main" id="{00000000-0008-0000-0400-00005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550" name="TextBox 7549">
          <a:extLst>
            <a:ext uri="{FF2B5EF4-FFF2-40B4-BE49-F238E27FC236}">
              <a16:creationId xmlns="" xmlns:a16="http://schemas.microsoft.com/office/drawing/2014/main" id="{00000000-0008-0000-0400-00005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551" name="TextBox 7550">
          <a:extLst>
            <a:ext uri="{FF2B5EF4-FFF2-40B4-BE49-F238E27FC236}">
              <a16:creationId xmlns="" xmlns:a16="http://schemas.microsoft.com/office/drawing/2014/main" id="{00000000-0008-0000-0400-00006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552" name="TextBox 7551">
          <a:extLst>
            <a:ext uri="{FF2B5EF4-FFF2-40B4-BE49-F238E27FC236}">
              <a16:creationId xmlns="" xmlns:a16="http://schemas.microsoft.com/office/drawing/2014/main" id="{00000000-0008-0000-0400-00006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53" name="TextBox 7552">
          <a:extLst>
            <a:ext uri="{FF2B5EF4-FFF2-40B4-BE49-F238E27FC236}">
              <a16:creationId xmlns="" xmlns:a16="http://schemas.microsoft.com/office/drawing/2014/main" id="{00000000-0008-0000-0400-00006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554" name="TextBox 7553">
          <a:extLst>
            <a:ext uri="{FF2B5EF4-FFF2-40B4-BE49-F238E27FC236}">
              <a16:creationId xmlns="" xmlns:a16="http://schemas.microsoft.com/office/drawing/2014/main" id="{00000000-0008-0000-0400-00006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55" name="TextBox 7554">
          <a:extLst>
            <a:ext uri="{FF2B5EF4-FFF2-40B4-BE49-F238E27FC236}">
              <a16:creationId xmlns="" xmlns:a16="http://schemas.microsoft.com/office/drawing/2014/main" id="{00000000-0008-0000-0400-00006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556" name="TextBox 7555">
          <a:extLst>
            <a:ext uri="{FF2B5EF4-FFF2-40B4-BE49-F238E27FC236}">
              <a16:creationId xmlns="" xmlns:a16="http://schemas.microsoft.com/office/drawing/2014/main" id="{00000000-0008-0000-0400-00006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57" name="TextBox 7556">
          <a:extLst>
            <a:ext uri="{FF2B5EF4-FFF2-40B4-BE49-F238E27FC236}">
              <a16:creationId xmlns="" xmlns:a16="http://schemas.microsoft.com/office/drawing/2014/main" id="{00000000-0008-0000-0400-00006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558" name="TextBox 7557">
          <a:extLst>
            <a:ext uri="{FF2B5EF4-FFF2-40B4-BE49-F238E27FC236}">
              <a16:creationId xmlns="" xmlns:a16="http://schemas.microsoft.com/office/drawing/2014/main" id="{00000000-0008-0000-0400-00006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559" name="TextBox 7558">
          <a:extLst>
            <a:ext uri="{FF2B5EF4-FFF2-40B4-BE49-F238E27FC236}">
              <a16:creationId xmlns="" xmlns:a16="http://schemas.microsoft.com/office/drawing/2014/main" id="{00000000-0008-0000-0400-00006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560" name="TextBox 7559">
          <a:extLst>
            <a:ext uri="{FF2B5EF4-FFF2-40B4-BE49-F238E27FC236}">
              <a16:creationId xmlns="" xmlns:a16="http://schemas.microsoft.com/office/drawing/2014/main" id="{00000000-0008-0000-0400-00006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61" name="TextBox 7560">
          <a:extLst>
            <a:ext uri="{FF2B5EF4-FFF2-40B4-BE49-F238E27FC236}">
              <a16:creationId xmlns="" xmlns:a16="http://schemas.microsoft.com/office/drawing/2014/main" id="{00000000-0008-0000-0400-00006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562" name="TextBox 7561">
          <a:extLst>
            <a:ext uri="{FF2B5EF4-FFF2-40B4-BE49-F238E27FC236}">
              <a16:creationId xmlns="" xmlns:a16="http://schemas.microsoft.com/office/drawing/2014/main" id="{00000000-0008-0000-0400-00006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63" name="TextBox 7562">
          <a:extLst>
            <a:ext uri="{FF2B5EF4-FFF2-40B4-BE49-F238E27FC236}">
              <a16:creationId xmlns="" xmlns:a16="http://schemas.microsoft.com/office/drawing/2014/main" id="{00000000-0008-0000-0400-00006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564" name="TextBox 7563">
          <a:extLst>
            <a:ext uri="{FF2B5EF4-FFF2-40B4-BE49-F238E27FC236}">
              <a16:creationId xmlns="" xmlns:a16="http://schemas.microsoft.com/office/drawing/2014/main" id="{00000000-0008-0000-0400-00006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65" name="TextBox 7564">
          <a:extLst>
            <a:ext uri="{FF2B5EF4-FFF2-40B4-BE49-F238E27FC236}">
              <a16:creationId xmlns="" xmlns:a16="http://schemas.microsoft.com/office/drawing/2014/main" id="{00000000-0008-0000-0400-00006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566" name="TextBox 7565">
          <a:extLst>
            <a:ext uri="{FF2B5EF4-FFF2-40B4-BE49-F238E27FC236}">
              <a16:creationId xmlns="" xmlns:a16="http://schemas.microsoft.com/office/drawing/2014/main" id="{00000000-0008-0000-0400-00006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567" name="TextBox 7566">
          <a:extLst>
            <a:ext uri="{FF2B5EF4-FFF2-40B4-BE49-F238E27FC236}">
              <a16:creationId xmlns="" xmlns:a16="http://schemas.microsoft.com/office/drawing/2014/main" id="{00000000-0008-0000-0400-00007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568" name="TextBox 7567">
          <a:extLst>
            <a:ext uri="{FF2B5EF4-FFF2-40B4-BE49-F238E27FC236}">
              <a16:creationId xmlns="" xmlns:a16="http://schemas.microsoft.com/office/drawing/2014/main" id="{00000000-0008-0000-0400-00007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69" name="TextBox 7568">
          <a:extLst>
            <a:ext uri="{FF2B5EF4-FFF2-40B4-BE49-F238E27FC236}">
              <a16:creationId xmlns="" xmlns:a16="http://schemas.microsoft.com/office/drawing/2014/main" id="{00000000-0008-0000-0400-00007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570" name="TextBox 7569">
          <a:extLst>
            <a:ext uri="{FF2B5EF4-FFF2-40B4-BE49-F238E27FC236}">
              <a16:creationId xmlns="" xmlns:a16="http://schemas.microsoft.com/office/drawing/2014/main" id="{00000000-0008-0000-0400-00007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71" name="TextBox 7570">
          <a:extLst>
            <a:ext uri="{FF2B5EF4-FFF2-40B4-BE49-F238E27FC236}">
              <a16:creationId xmlns="" xmlns:a16="http://schemas.microsoft.com/office/drawing/2014/main" id="{00000000-0008-0000-0400-00007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572" name="TextBox 7571">
          <a:extLst>
            <a:ext uri="{FF2B5EF4-FFF2-40B4-BE49-F238E27FC236}">
              <a16:creationId xmlns="" xmlns:a16="http://schemas.microsoft.com/office/drawing/2014/main" id="{00000000-0008-0000-0400-00007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73" name="TextBox 7572">
          <a:extLst>
            <a:ext uri="{FF2B5EF4-FFF2-40B4-BE49-F238E27FC236}">
              <a16:creationId xmlns="" xmlns:a16="http://schemas.microsoft.com/office/drawing/2014/main" id="{00000000-0008-0000-0400-00007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574" name="TextBox 7573">
          <a:extLst>
            <a:ext uri="{FF2B5EF4-FFF2-40B4-BE49-F238E27FC236}">
              <a16:creationId xmlns="" xmlns:a16="http://schemas.microsoft.com/office/drawing/2014/main" id="{00000000-0008-0000-0400-00007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575" name="TextBox 7574">
          <a:extLst>
            <a:ext uri="{FF2B5EF4-FFF2-40B4-BE49-F238E27FC236}">
              <a16:creationId xmlns="" xmlns:a16="http://schemas.microsoft.com/office/drawing/2014/main" id="{00000000-0008-0000-0400-00007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576" name="TextBox 7575">
          <a:extLst>
            <a:ext uri="{FF2B5EF4-FFF2-40B4-BE49-F238E27FC236}">
              <a16:creationId xmlns="" xmlns:a16="http://schemas.microsoft.com/office/drawing/2014/main" id="{00000000-0008-0000-0400-00007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77" name="TextBox 7576">
          <a:extLst>
            <a:ext uri="{FF2B5EF4-FFF2-40B4-BE49-F238E27FC236}">
              <a16:creationId xmlns="" xmlns:a16="http://schemas.microsoft.com/office/drawing/2014/main" id="{00000000-0008-0000-0400-00007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578" name="TextBox 7577">
          <a:extLst>
            <a:ext uri="{FF2B5EF4-FFF2-40B4-BE49-F238E27FC236}">
              <a16:creationId xmlns="" xmlns:a16="http://schemas.microsoft.com/office/drawing/2014/main" id="{00000000-0008-0000-0400-00007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79" name="TextBox 7578">
          <a:extLst>
            <a:ext uri="{FF2B5EF4-FFF2-40B4-BE49-F238E27FC236}">
              <a16:creationId xmlns="" xmlns:a16="http://schemas.microsoft.com/office/drawing/2014/main" id="{00000000-0008-0000-0400-00007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580" name="TextBox 7579">
          <a:extLst>
            <a:ext uri="{FF2B5EF4-FFF2-40B4-BE49-F238E27FC236}">
              <a16:creationId xmlns="" xmlns:a16="http://schemas.microsoft.com/office/drawing/2014/main" id="{00000000-0008-0000-0400-00007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81" name="TextBox 7580">
          <a:extLst>
            <a:ext uri="{FF2B5EF4-FFF2-40B4-BE49-F238E27FC236}">
              <a16:creationId xmlns="" xmlns:a16="http://schemas.microsoft.com/office/drawing/2014/main" id="{00000000-0008-0000-0400-00007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582" name="TextBox 7581">
          <a:extLst>
            <a:ext uri="{FF2B5EF4-FFF2-40B4-BE49-F238E27FC236}">
              <a16:creationId xmlns="" xmlns:a16="http://schemas.microsoft.com/office/drawing/2014/main" id="{00000000-0008-0000-0400-00007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583" name="TextBox 7582">
          <a:extLst>
            <a:ext uri="{FF2B5EF4-FFF2-40B4-BE49-F238E27FC236}">
              <a16:creationId xmlns="" xmlns:a16="http://schemas.microsoft.com/office/drawing/2014/main" id="{00000000-0008-0000-0400-00008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584" name="TextBox 7583">
          <a:extLst>
            <a:ext uri="{FF2B5EF4-FFF2-40B4-BE49-F238E27FC236}">
              <a16:creationId xmlns="" xmlns:a16="http://schemas.microsoft.com/office/drawing/2014/main" id="{00000000-0008-0000-0400-00008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85" name="TextBox 7584">
          <a:extLst>
            <a:ext uri="{FF2B5EF4-FFF2-40B4-BE49-F238E27FC236}">
              <a16:creationId xmlns="" xmlns:a16="http://schemas.microsoft.com/office/drawing/2014/main" id="{00000000-0008-0000-0400-00008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586" name="TextBox 7585">
          <a:extLst>
            <a:ext uri="{FF2B5EF4-FFF2-40B4-BE49-F238E27FC236}">
              <a16:creationId xmlns="" xmlns:a16="http://schemas.microsoft.com/office/drawing/2014/main" id="{00000000-0008-0000-0400-00008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87" name="TextBox 7586">
          <a:extLst>
            <a:ext uri="{FF2B5EF4-FFF2-40B4-BE49-F238E27FC236}">
              <a16:creationId xmlns="" xmlns:a16="http://schemas.microsoft.com/office/drawing/2014/main" id="{00000000-0008-0000-0400-00008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588" name="TextBox 7587">
          <a:extLst>
            <a:ext uri="{FF2B5EF4-FFF2-40B4-BE49-F238E27FC236}">
              <a16:creationId xmlns="" xmlns:a16="http://schemas.microsoft.com/office/drawing/2014/main" id="{00000000-0008-0000-0400-00008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89" name="TextBox 7588">
          <a:extLst>
            <a:ext uri="{FF2B5EF4-FFF2-40B4-BE49-F238E27FC236}">
              <a16:creationId xmlns="" xmlns:a16="http://schemas.microsoft.com/office/drawing/2014/main" id="{00000000-0008-0000-0400-00008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590" name="TextBox 7589">
          <a:extLst>
            <a:ext uri="{FF2B5EF4-FFF2-40B4-BE49-F238E27FC236}">
              <a16:creationId xmlns="" xmlns:a16="http://schemas.microsoft.com/office/drawing/2014/main" id="{00000000-0008-0000-0400-00008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591" name="TextBox 7590">
          <a:extLst>
            <a:ext uri="{FF2B5EF4-FFF2-40B4-BE49-F238E27FC236}">
              <a16:creationId xmlns="" xmlns:a16="http://schemas.microsoft.com/office/drawing/2014/main" id="{00000000-0008-0000-0400-00008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592" name="TextBox 7591">
          <a:extLst>
            <a:ext uri="{FF2B5EF4-FFF2-40B4-BE49-F238E27FC236}">
              <a16:creationId xmlns="" xmlns:a16="http://schemas.microsoft.com/office/drawing/2014/main" id="{00000000-0008-0000-0400-00008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93" name="TextBox 7592">
          <a:extLst>
            <a:ext uri="{FF2B5EF4-FFF2-40B4-BE49-F238E27FC236}">
              <a16:creationId xmlns="" xmlns:a16="http://schemas.microsoft.com/office/drawing/2014/main" id="{00000000-0008-0000-0400-00008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594" name="TextBox 7593">
          <a:extLst>
            <a:ext uri="{FF2B5EF4-FFF2-40B4-BE49-F238E27FC236}">
              <a16:creationId xmlns="" xmlns:a16="http://schemas.microsoft.com/office/drawing/2014/main" id="{00000000-0008-0000-0400-00008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95" name="TextBox 7594">
          <a:extLst>
            <a:ext uri="{FF2B5EF4-FFF2-40B4-BE49-F238E27FC236}">
              <a16:creationId xmlns="" xmlns:a16="http://schemas.microsoft.com/office/drawing/2014/main" id="{00000000-0008-0000-0400-00008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596" name="TextBox 7595">
          <a:extLst>
            <a:ext uri="{FF2B5EF4-FFF2-40B4-BE49-F238E27FC236}">
              <a16:creationId xmlns="" xmlns:a16="http://schemas.microsoft.com/office/drawing/2014/main" id="{00000000-0008-0000-0400-00008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597" name="TextBox 7596">
          <a:extLst>
            <a:ext uri="{FF2B5EF4-FFF2-40B4-BE49-F238E27FC236}">
              <a16:creationId xmlns="" xmlns:a16="http://schemas.microsoft.com/office/drawing/2014/main" id="{00000000-0008-0000-0400-00008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598" name="TextBox 7597">
          <a:extLst>
            <a:ext uri="{FF2B5EF4-FFF2-40B4-BE49-F238E27FC236}">
              <a16:creationId xmlns="" xmlns:a16="http://schemas.microsoft.com/office/drawing/2014/main" id="{00000000-0008-0000-0400-00008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599" name="TextBox 7598">
          <a:extLst>
            <a:ext uri="{FF2B5EF4-FFF2-40B4-BE49-F238E27FC236}">
              <a16:creationId xmlns="" xmlns:a16="http://schemas.microsoft.com/office/drawing/2014/main" id="{00000000-0008-0000-0400-00009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600" name="TextBox 7599">
          <a:extLst>
            <a:ext uri="{FF2B5EF4-FFF2-40B4-BE49-F238E27FC236}">
              <a16:creationId xmlns="" xmlns:a16="http://schemas.microsoft.com/office/drawing/2014/main" id="{00000000-0008-0000-0400-00009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01" name="TextBox 7600">
          <a:extLst>
            <a:ext uri="{FF2B5EF4-FFF2-40B4-BE49-F238E27FC236}">
              <a16:creationId xmlns="" xmlns:a16="http://schemas.microsoft.com/office/drawing/2014/main" id="{00000000-0008-0000-0400-00009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602" name="TextBox 7601">
          <a:extLst>
            <a:ext uri="{FF2B5EF4-FFF2-40B4-BE49-F238E27FC236}">
              <a16:creationId xmlns="" xmlns:a16="http://schemas.microsoft.com/office/drawing/2014/main" id="{00000000-0008-0000-0400-00009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03" name="TextBox 7602">
          <a:extLst>
            <a:ext uri="{FF2B5EF4-FFF2-40B4-BE49-F238E27FC236}">
              <a16:creationId xmlns="" xmlns:a16="http://schemas.microsoft.com/office/drawing/2014/main" id="{00000000-0008-0000-0400-00009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604" name="TextBox 7603">
          <a:extLst>
            <a:ext uri="{FF2B5EF4-FFF2-40B4-BE49-F238E27FC236}">
              <a16:creationId xmlns="" xmlns:a16="http://schemas.microsoft.com/office/drawing/2014/main" id="{00000000-0008-0000-0400-00009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05" name="TextBox 7604">
          <a:extLst>
            <a:ext uri="{FF2B5EF4-FFF2-40B4-BE49-F238E27FC236}">
              <a16:creationId xmlns="" xmlns:a16="http://schemas.microsoft.com/office/drawing/2014/main" id="{00000000-0008-0000-0400-00009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606" name="TextBox 7605">
          <a:extLst>
            <a:ext uri="{FF2B5EF4-FFF2-40B4-BE49-F238E27FC236}">
              <a16:creationId xmlns="" xmlns:a16="http://schemas.microsoft.com/office/drawing/2014/main" id="{00000000-0008-0000-0400-00009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607" name="TextBox 7606">
          <a:extLst>
            <a:ext uri="{FF2B5EF4-FFF2-40B4-BE49-F238E27FC236}">
              <a16:creationId xmlns="" xmlns:a16="http://schemas.microsoft.com/office/drawing/2014/main" id="{00000000-0008-0000-0400-00009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608" name="TextBox 7607">
          <a:extLst>
            <a:ext uri="{FF2B5EF4-FFF2-40B4-BE49-F238E27FC236}">
              <a16:creationId xmlns="" xmlns:a16="http://schemas.microsoft.com/office/drawing/2014/main" id="{00000000-0008-0000-0400-00009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09" name="TextBox 7608">
          <a:extLst>
            <a:ext uri="{FF2B5EF4-FFF2-40B4-BE49-F238E27FC236}">
              <a16:creationId xmlns="" xmlns:a16="http://schemas.microsoft.com/office/drawing/2014/main" id="{00000000-0008-0000-0400-00009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610" name="TextBox 7609">
          <a:extLst>
            <a:ext uri="{FF2B5EF4-FFF2-40B4-BE49-F238E27FC236}">
              <a16:creationId xmlns="" xmlns:a16="http://schemas.microsoft.com/office/drawing/2014/main" id="{00000000-0008-0000-0400-00009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11" name="TextBox 7610">
          <a:extLst>
            <a:ext uri="{FF2B5EF4-FFF2-40B4-BE49-F238E27FC236}">
              <a16:creationId xmlns="" xmlns:a16="http://schemas.microsoft.com/office/drawing/2014/main" id="{00000000-0008-0000-0400-00009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612" name="TextBox 7611">
          <a:extLst>
            <a:ext uri="{FF2B5EF4-FFF2-40B4-BE49-F238E27FC236}">
              <a16:creationId xmlns="" xmlns:a16="http://schemas.microsoft.com/office/drawing/2014/main" id="{00000000-0008-0000-0400-00009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13" name="TextBox 7612">
          <a:extLst>
            <a:ext uri="{FF2B5EF4-FFF2-40B4-BE49-F238E27FC236}">
              <a16:creationId xmlns="" xmlns:a16="http://schemas.microsoft.com/office/drawing/2014/main" id="{00000000-0008-0000-0400-00009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614" name="TextBox 7613">
          <a:extLst>
            <a:ext uri="{FF2B5EF4-FFF2-40B4-BE49-F238E27FC236}">
              <a16:creationId xmlns="" xmlns:a16="http://schemas.microsoft.com/office/drawing/2014/main" id="{00000000-0008-0000-0400-00009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615" name="TextBox 7614">
          <a:extLst>
            <a:ext uri="{FF2B5EF4-FFF2-40B4-BE49-F238E27FC236}">
              <a16:creationId xmlns="" xmlns:a16="http://schemas.microsoft.com/office/drawing/2014/main" id="{00000000-0008-0000-0400-0000A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616" name="TextBox 7615">
          <a:extLst>
            <a:ext uri="{FF2B5EF4-FFF2-40B4-BE49-F238E27FC236}">
              <a16:creationId xmlns="" xmlns:a16="http://schemas.microsoft.com/office/drawing/2014/main" id="{00000000-0008-0000-0400-0000A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17" name="TextBox 7616">
          <a:extLst>
            <a:ext uri="{FF2B5EF4-FFF2-40B4-BE49-F238E27FC236}">
              <a16:creationId xmlns="" xmlns:a16="http://schemas.microsoft.com/office/drawing/2014/main" id="{00000000-0008-0000-0400-0000A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618" name="TextBox 7617">
          <a:extLst>
            <a:ext uri="{FF2B5EF4-FFF2-40B4-BE49-F238E27FC236}">
              <a16:creationId xmlns="" xmlns:a16="http://schemas.microsoft.com/office/drawing/2014/main" id="{00000000-0008-0000-0400-0000A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19" name="TextBox 7618">
          <a:extLst>
            <a:ext uri="{FF2B5EF4-FFF2-40B4-BE49-F238E27FC236}">
              <a16:creationId xmlns="" xmlns:a16="http://schemas.microsoft.com/office/drawing/2014/main" id="{00000000-0008-0000-0400-0000A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620" name="TextBox 7619">
          <a:extLst>
            <a:ext uri="{FF2B5EF4-FFF2-40B4-BE49-F238E27FC236}">
              <a16:creationId xmlns="" xmlns:a16="http://schemas.microsoft.com/office/drawing/2014/main" id="{00000000-0008-0000-0400-0000A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21" name="TextBox 7620">
          <a:extLst>
            <a:ext uri="{FF2B5EF4-FFF2-40B4-BE49-F238E27FC236}">
              <a16:creationId xmlns="" xmlns:a16="http://schemas.microsoft.com/office/drawing/2014/main" id="{00000000-0008-0000-0400-0000A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622" name="TextBox 7621">
          <a:extLst>
            <a:ext uri="{FF2B5EF4-FFF2-40B4-BE49-F238E27FC236}">
              <a16:creationId xmlns="" xmlns:a16="http://schemas.microsoft.com/office/drawing/2014/main" id="{00000000-0008-0000-0400-0000A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623" name="TextBox 7622">
          <a:extLst>
            <a:ext uri="{FF2B5EF4-FFF2-40B4-BE49-F238E27FC236}">
              <a16:creationId xmlns="" xmlns:a16="http://schemas.microsoft.com/office/drawing/2014/main" id="{00000000-0008-0000-0400-0000A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624" name="TextBox 7623">
          <a:extLst>
            <a:ext uri="{FF2B5EF4-FFF2-40B4-BE49-F238E27FC236}">
              <a16:creationId xmlns="" xmlns:a16="http://schemas.microsoft.com/office/drawing/2014/main" id="{00000000-0008-0000-0400-0000A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25" name="TextBox 7624">
          <a:extLst>
            <a:ext uri="{FF2B5EF4-FFF2-40B4-BE49-F238E27FC236}">
              <a16:creationId xmlns="" xmlns:a16="http://schemas.microsoft.com/office/drawing/2014/main" id="{00000000-0008-0000-0400-0000A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626" name="TextBox 7625">
          <a:extLst>
            <a:ext uri="{FF2B5EF4-FFF2-40B4-BE49-F238E27FC236}">
              <a16:creationId xmlns="" xmlns:a16="http://schemas.microsoft.com/office/drawing/2014/main" id="{00000000-0008-0000-0400-0000A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27" name="TextBox 7626">
          <a:extLst>
            <a:ext uri="{FF2B5EF4-FFF2-40B4-BE49-F238E27FC236}">
              <a16:creationId xmlns="" xmlns:a16="http://schemas.microsoft.com/office/drawing/2014/main" id="{00000000-0008-0000-0400-0000A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628" name="TextBox 7627">
          <a:extLst>
            <a:ext uri="{FF2B5EF4-FFF2-40B4-BE49-F238E27FC236}">
              <a16:creationId xmlns="" xmlns:a16="http://schemas.microsoft.com/office/drawing/2014/main" id="{00000000-0008-0000-0400-0000A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29" name="TextBox 7628">
          <a:extLst>
            <a:ext uri="{FF2B5EF4-FFF2-40B4-BE49-F238E27FC236}">
              <a16:creationId xmlns="" xmlns:a16="http://schemas.microsoft.com/office/drawing/2014/main" id="{00000000-0008-0000-0400-0000A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630" name="TextBox 7629">
          <a:extLst>
            <a:ext uri="{FF2B5EF4-FFF2-40B4-BE49-F238E27FC236}">
              <a16:creationId xmlns="" xmlns:a16="http://schemas.microsoft.com/office/drawing/2014/main" id="{00000000-0008-0000-0400-0000A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631" name="TextBox 7630">
          <a:extLst>
            <a:ext uri="{FF2B5EF4-FFF2-40B4-BE49-F238E27FC236}">
              <a16:creationId xmlns="" xmlns:a16="http://schemas.microsoft.com/office/drawing/2014/main" id="{00000000-0008-0000-0400-0000B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632" name="TextBox 7631">
          <a:extLst>
            <a:ext uri="{FF2B5EF4-FFF2-40B4-BE49-F238E27FC236}">
              <a16:creationId xmlns="" xmlns:a16="http://schemas.microsoft.com/office/drawing/2014/main" id="{00000000-0008-0000-0400-0000B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33" name="TextBox 7632">
          <a:extLst>
            <a:ext uri="{FF2B5EF4-FFF2-40B4-BE49-F238E27FC236}">
              <a16:creationId xmlns="" xmlns:a16="http://schemas.microsoft.com/office/drawing/2014/main" id="{00000000-0008-0000-0400-0000B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634" name="TextBox 7633">
          <a:extLst>
            <a:ext uri="{FF2B5EF4-FFF2-40B4-BE49-F238E27FC236}">
              <a16:creationId xmlns="" xmlns:a16="http://schemas.microsoft.com/office/drawing/2014/main" id="{00000000-0008-0000-0400-0000B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35" name="TextBox 7634">
          <a:extLst>
            <a:ext uri="{FF2B5EF4-FFF2-40B4-BE49-F238E27FC236}">
              <a16:creationId xmlns="" xmlns:a16="http://schemas.microsoft.com/office/drawing/2014/main" id="{00000000-0008-0000-0400-0000B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636" name="TextBox 7635">
          <a:extLst>
            <a:ext uri="{FF2B5EF4-FFF2-40B4-BE49-F238E27FC236}">
              <a16:creationId xmlns="" xmlns:a16="http://schemas.microsoft.com/office/drawing/2014/main" id="{00000000-0008-0000-0400-0000B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37" name="TextBox 7636">
          <a:extLst>
            <a:ext uri="{FF2B5EF4-FFF2-40B4-BE49-F238E27FC236}">
              <a16:creationId xmlns="" xmlns:a16="http://schemas.microsoft.com/office/drawing/2014/main" id="{00000000-0008-0000-0400-0000B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638" name="TextBox 7637">
          <a:extLst>
            <a:ext uri="{FF2B5EF4-FFF2-40B4-BE49-F238E27FC236}">
              <a16:creationId xmlns="" xmlns:a16="http://schemas.microsoft.com/office/drawing/2014/main" id="{00000000-0008-0000-0400-0000B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639" name="TextBox 7638">
          <a:extLst>
            <a:ext uri="{FF2B5EF4-FFF2-40B4-BE49-F238E27FC236}">
              <a16:creationId xmlns="" xmlns:a16="http://schemas.microsoft.com/office/drawing/2014/main" id="{00000000-0008-0000-0400-0000B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640" name="TextBox 7639">
          <a:extLst>
            <a:ext uri="{FF2B5EF4-FFF2-40B4-BE49-F238E27FC236}">
              <a16:creationId xmlns="" xmlns:a16="http://schemas.microsoft.com/office/drawing/2014/main" id="{00000000-0008-0000-0400-0000B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41" name="TextBox 7640">
          <a:extLst>
            <a:ext uri="{FF2B5EF4-FFF2-40B4-BE49-F238E27FC236}">
              <a16:creationId xmlns="" xmlns:a16="http://schemas.microsoft.com/office/drawing/2014/main" id="{00000000-0008-0000-0400-0000B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642" name="TextBox 7641">
          <a:extLst>
            <a:ext uri="{FF2B5EF4-FFF2-40B4-BE49-F238E27FC236}">
              <a16:creationId xmlns="" xmlns:a16="http://schemas.microsoft.com/office/drawing/2014/main" id="{00000000-0008-0000-0400-0000B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43" name="TextBox 7642">
          <a:extLst>
            <a:ext uri="{FF2B5EF4-FFF2-40B4-BE49-F238E27FC236}">
              <a16:creationId xmlns="" xmlns:a16="http://schemas.microsoft.com/office/drawing/2014/main" id="{00000000-0008-0000-0400-0000B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644" name="TextBox 7643">
          <a:extLst>
            <a:ext uri="{FF2B5EF4-FFF2-40B4-BE49-F238E27FC236}">
              <a16:creationId xmlns="" xmlns:a16="http://schemas.microsoft.com/office/drawing/2014/main" id="{00000000-0008-0000-0400-0000B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645" name="TextBox 7644">
          <a:extLst>
            <a:ext uri="{FF2B5EF4-FFF2-40B4-BE49-F238E27FC236}">
              <a16:creationId xmlns="" xmlns:a16="http://schemas.microsoft.com/office/drawing/2014/main" id="{00000000-0008-0000-0400-0000B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646" name="TextBox 7645">
          <a:extLst>
            <a:ext uri="{FF2B5EF4-FFF2-40B4-BE49-F238E27FC236}">
              <a16:creationId xmlns="" xmlns:a16="http://schemas.microsoft.com/office/drawing/2014/main" id="{00000000-0008-0000-0400-0000B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647" name="TextBox 7646">
          <a:extLst>
            <a:ext uri="{FF2B5EF4-FFF2-40B4-BE49-F238E27FC236}">
              <a16:creationId xmlns="" xmlns:a16="http://schemas.microsoft.com/office/drawing/2014/main" id="{00000000-0008-0000-0400-0000C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</xdr:row>
      <xdr:rowOff>123265</xdr:rowOff>
    </xdr:from>
    <xdr:ext cx="184731" cy="255111"/>
    <xdr:sp macro="" textlink="">
      <xdr:nvSpPr>
        <xdr:cNvPr id="7648" name="TextBox 7647">
          <a:extLst>
            <a:ext uri="{FF2B5EF4-FFF2-40B4-BE49-F238E27FC236}">
              <a16:creationId xmlns="" xmlns:a16="http://schemas.microsoft.com/office/drawing/2014/main" id="{00000000-0008-0000-0400-0000C1050000}"/>
            </a:ext>
          </a:extLst>
        </xdr:cNvPr>
        <xdr:cNvSpPr txBox="1"/>
      </xdr:nvSpPr>
      <xdr:spPr>
        <a:xfrm>
          <a:off x="1888191" y="59716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</xdr:row>
      <xdr:rowOff>381000</xdr:rowOff>
    </xdr:from>
    <xdr:ext cx="184731" cy="255111"/>
    <xdr:sp macro="" textlink="">
      <xdr:nvSpPr>
        <xdr:cNvPr id="7649" name="TextBox 7648">
          <a:extLst>
            <a:ext uri="{FF2B5EF4-FFF2-40B4-BE49-F238E27FC236}">
              <a16:creationId xmlns="" xmlns:a16="http://schemas.microsoft.com/office/drawing/2014/main" id="{00000000-0008-0000-0400-0000C2050000}"/>
            </a:ext>
          </a:extLst>
        </xdr:cNvPr>
        <xdr:cNvSpPr txBox="1"/>
      </xdr:nvSpPr>
      <xdr:spPr>
        <a:xfrm>
          <a:off x="1765487" y="62865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</xdr:row>
      <xdr:rowOff>381000</xdr:rowOff>
    </xdr:from>
    <xdr:ext cx="184731" cy="255111"/>
    <xdr:sp macro="" textlink="">
      <xdr:nvSpPr>
        <xdr:cNvPr id="7650" name="TextBox 7649">
          <a:extLst>
            <a:ext uri="{FF2B5EF4-FFF2-40B4-BE49-F238E27FC236}">
              <a16:creationId xmlns="" xmlns:a16="http://schemas.microsoft.com/office/drawing/2014/main" id="{00000000-0008-0000-0400-0000C3050000}"/>
            </a:ext>
          </a:extLst>
        </xdr:cNvPr>
        <xdr:cNvSpPr txBox="1"/>
      </xdr:nvSpPr>
      <xdr:spPr>
        <a:xfrm>
          <a:off x="1765487" y="62865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</xdr:row>
      <xdr:rowOff>123265</xdr:rowOff>
    </xdr:from>
    <xdr:ext cx="184731" cy="255111"/>
    <xdr:sp macro="" textlink="">
      <xdr:nvSpPr>
        <xdr:cNvPr id="7651" name="TextBox 7650">
          <a:extLst>
            <a:ext uri="{FF2B5EF4-FFF2-40B4-BE49-F238E27FC236}">
              <a16:creationId xmlns="" xmlns:a16="http://schemas.microsoft.com/office/drawing/2014/main" id="{00000000-0008-0000-0400-0000C4050000}"/>
            </a:ext>
          </a:extLst>
        </xdr:cNvPr>
        <xdr:cNvSpPr txBox="1"/>
      </xdr:nvSpPr>
      <xdr:spPr>
        <a:xfrm>
          <a:off x="1888191" y="59716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7652" name="TextBox 7651">
          <a:extLst>
            <a:ext uri="{FF2B5EF4-FFF2-40B4-BE49-F238E27FC236}">
              <a16:creationId xmlns=""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53" name="TextBox 7652">
          <a:extLst>
            <a:ext uri="{FF2B5EF4-FFF2-40B4-BE49-F238E27FC236}">
              <a16:creationId xmlns=""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7654" name="TextBox 7653">
          <a:extLst>
            <a:ext uri="{FF2B5EF4-FFF2-40B4-BE49-F238E27FC236}">
              <a16:creationId xmlns=""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55" name="TextBox 7654">
          <a:extLst>
            <a:ext uri="{FF2B5EF4-FFF2-40B4-BE49-F238E27FC236}">
              <a16:creationId xmlns=""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7656" name="TextBox 7655">
          <a:extLst>
            <a:ext uri="{FF2B5EF4-FFF2-40B4-BE49-F238E27FC236}">
              <a16:creationId xmlns=""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57" name="TextBox 7656">
          <a:extLst>
            <a:ext uri="{FF2B5EF4-FFF2-40B4-BE49-F238E27FC236}">
              <a16:creationId xmlns=""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7658" name="TextBox 7657">
          <a:extLst>
            <a:ext uri="{FF2B5EF4-FFF2-40B4-BE49-F238E27FC236}">
              <a16:creationId xmlns=""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7659" name="TextBox 7658">
          <a:extLst>
            <a:ext uri="{FF2B5EF4-FFF2-40B4-BE49-F238E27FC236}">
              <a16:creationId xmlns=""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7660" name="TextBox 7659">
          <a:extLst>
            <a:ext uri="{FF2B5EF4-FFF2-40B4-BE49-F238E27FC236}">
              <a16:creationId xmlns=""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61" name="TextBox 7660">
          <a:extLst>
            <a:ext uri="{FF2B5EF4-FFF2-40B4-BE49-F238E27FC236}">
              <a16:creationId xmlns=""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7662" name="TextBox 7661">
          <a:extLst>
            <a:ext uri="{FF2B5EF4-FFF2-40B4-BE49-F238E27FC236}">
              <a16:creationId xmlns=""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63" name="TextBox 7662">
          <a:extLst>
            <a:ext uri="{FF2B5EF4-FFF2-40B4-BE49-F238E27FC236}">
              <a16:creationId xmlns=""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7664" name="TextBox 7663">
          <a:extLst>
            <a:ext uri="{FF2B5EF4-FFF2-40B4-BE49-F238E27FC236}">
              <a16:creationId xmlns=""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65" name="TextBox 7664">
          <a:extLst>
            <a:ext uri="{FF2B5EF4-FFF2-40B4-BE49-F238E27FC236}">
              <a16:creationId xmlns=""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7666" name="TextBox 7665">
          <a:extLst>
            <a:ext uri="{FF2B5EF4-FFF2-40B4-BE49-F238E27FC236}">
              <a16:creationId xmlns=""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7667" name="TextBox 7666">
          <a:extLst>
            <a:ext uri="{FF2B5EF4-FFF2-40B4-BE49-F238E27FC236}">
              <a16:creationId xmlns=""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7668" name="TextBox 7667">
          <a:extLst>
            <a:ext uri="{FF2B5EF4-FFF2-40B4-BE49-F238E27FC236}">
              <a16:creationId xmlns=""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69" name="TextBox 7668">
          <a:extLst>
            <a:ext uri="{FF2B5EF4-FFF2-40B4-BE49-F238E27FC236}">
              <a16:creationId xmlns=""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7670" name="TextBox 7669">
          <a:extLst>
            <a:ext uri="{FF2B5EF4-FFF2-40B4-BE49-F238E27FC236}">
              <a16:creationId xmlns=""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71" name="TextBox 7670">
          <a:extLst>
            <a:ext uri="{FF2B5EF4-FFF2-40B4-BE49-F238E27FC236}">
              <a16:creationId xmlns=""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7672" name="TextBox 7671">
          <a:extLst>
            <a:ext uri="{FF2B5EF4-FFF2-40B4-BE49-F238E27FC236}">
              <a16:creationId xmlns=""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73" name="TextBox 7672">
          <a:extLst>
            <a:ext uri="{FF2B5EF4-FFF2-40B4-BE49-F238E27FC236}">
              <a16:creationId xmlns=""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7674" name="TextBox 7673">
          <a:extLst>
            <a:ext uri="{FF2B5EF4-FFF2-40B4-BE49-F238E27FC236}">
              <a16:creationId xmlns=""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7675" name="TextBox 7674">
          <a:extLst>
            <a:ext uri="{FF2B5EF4-FFF2-40B4-BE49-F238E27FC236}">
              <a16:creationId xmlns=""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7676" name="TextBox 7675">
          <a:extLst>
            <a:ext uri="{FF2B5EF4-FFF2-40B4-BE49-F238E27FC236}">
              <a16:creationId xmlns=""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77" name="TextBox 7676">
          <a:extLst>
            <a:ext uri="{FF2B5EF4-FFF2-40B4-BE49-F238E27FC236}">
              <a16:creationId xmlns=""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7678" name="TextBox 7677">
          <a:extLst>
            <a:ext uri="{FF2B5EF4-FFF2-40B4-BE49-F238E27FC236}">
              <a16:creationId xmlns=""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79" name="TextBox 7678">
          <a:extLst>
            <a:ext uri="{FF2B5EF4-FFF2-40B4-BE49-F238E27FC236}">
              <a16:creationId xmlns=""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7680" name="TextBox 7679">
          <a:extLst>
            <a:ext uri="{FF2B5EF4-FFF2-40B4-BE49-F238E27FC236}">
              <a16:creationId xmlns=""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81" name="TextBox 7680">
          <a:extLst>
            <a:ext uri="{FF2B5EF4-FFF2-40B4-BE49-F238E27FC236}">
              <a16:creationId xmlns=""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7682" name="TextBox 7681">
          <a:extLst>
            <a:ext uri="{FF2B5EF4-FFF2-40B4-BE49-F238E27FC236}">
              <a16:creationId xmlns=""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7683" name="TextBox 7682">
          <a:extLst>
            <a:ext uri="{FF2B5EF4-FFF2-40B4-BE49-F238E27FC236}">
              <a16:creationId xmlns=""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7684" name="TextBox 7683">
          <a:extLst>
            <a:ext uri="{FF2B5EF4-FFF2-40B4-BE49-F238E27FC236}">
              <a16:creationId xmlns=""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85" name="TextBox 7684">
          <a:extLst>
            <a:ext uri="{FF2B5EF4-FFF2-40B4-BE49-F238E27FC236}">
              <a16:creationId xmlns=""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7686" name="TextBox 7685">
          <a:extLst>
            <a:ext uri="{FF2B5EF4-FFF2-40B4-BE49-F238E27FC236}">
              <a16:creationId xmlns=""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87" name="TextBox 7686">
          <a:extLst>
            <a:ext uri="{FF2B5EF4-FFF2-40B4-BE49-F238E27FC236}">
              <a16:creationId xmlns=""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7688" name="TextBox 7687">
          <a:extLst>
            <a:ext uri="{FF2B5EF4-FFF2-40B4-BE49-F238E27FC236}">
              <a16:creationId xmlns=""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89" name="TextBox 7688">
          <a:extLst>
            <a:ext uri="{FF2B5EF4-FFF2-40B4-BE49-F238E27FC236}">
              <a16:creationId xmlns=""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7690" name="TextBox 7689">
          <a:extLst>
            <a:ext uri="{FF2B5EF4-FFF2-40B4-BE49-F238E27FC236}">
              <a16:creationId xmlns=""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7691" name="TextBox 7690">
          <a:extLst>
            <a:ext uri="{FF2B5EF4-FFF2-40B4-BE49-F238E27FC236}">
              <a16:creationId xmlns=""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7692" name="TextBox 7691">
          <a:extLst>
            <a:ext uri="{FF2B5EF4-FFF2-40B4-BE49-F238E27FC236}">
              <a16:creationId xmlns=""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93" name="TextBox 7692">
          <a:extLst>
            <a:ext uri="{FF2B5EF4-FFF2-40B4-BE49-F238E27FC236}">
              <a16:creationId xmlns=""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7694" name="TextBox 7693">
          <a:extLst>
            <a:ext uri="{FF2B5EF4-FFF2-40B4-BE49-F238E27FC236}">
              <a16:creationId xmlns=""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95" name="TextBox 7694">
          <a:extLst>
            <a:ext uri="{FF2B5EF4-FFF2-40B4-BE49-F238E27FC236}">
              <a16:creationId xmlns=""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7696" name="TextBox 7695">
          <a:extLst>
            <a:ext uri="{FF2B5EF4-FFF2-40B4-BE49-F238E27FC236}">
              <a16:creationId xmlns=""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697" name="TextBox 7696">
          <a:extLst>
            <a:ext uri="{FF2B5EF4-FFF2-40B4-BE49-F238E27FC236}">
              <a16:creationId xmlns=""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7698" name="TextBox 7697">
          <a:extLst>
            <a:ext uri="{FF2B5EF4-FFF2-40B4-BE49-F238E27FC236}">
              <a16:creationId xmlns=""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7699" name="TextBox 7698">
          <a:extLst>
            <a:ext uri="{FF2B5EF4-FFF2-40B4-BE49-F238E27FC236}">
              <a16:creationId xmlns=""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7700" name="TextBox 7699">
          <a:extLst>
            <a:ext uri="{FF2B5EF4-FFF2-40B4-BE49-F238E27FC236}">
              <a16:creationId xmlns=""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701" name="TextBox 7700">
          <a:extLst>
            <a:ext uri="{FF2B5EF4-FFF2-40B4-BE49-F238E27FC236}">
              <a16:creationId xmlns=""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7702" name="TextBox 7701">
          <a:extLst>
            <a:ext uri="{FF2B5EF4-FFF2-40B4-BE49-F238E27FC236}">
              <a16:creationId xmlns=""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703" name="TextBox 7702">
          <a:extLst>
            <a:ext uri="{FF2B5EF4-FFF2-40B4-BE49-F238E27FC236}">
              <a16:creationId xmlns=""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7704" name="TextBox 7703">
          <a:extLst>
            <a:ext uri="{FF2B5EF4-FFF2-40B4-BE49-F238E27FC236}">
              <a16:creationId xmlns=""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7705" name="TextBox 7704">
          <a:extLst>
            <a:ext uri="{FF2B5EF4-FFF2-40B4-BE49-F238E27FC236}">
              <a16:creationId xmlns=""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7706" name="TextBox 7705">
          <a:extLst>
            <a:ext uri="{FF2B5EF4-FFF2-40B4-BE49-F238E27FC236}">
              <a16:creationId xmlns=""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7707" name="TextBox 7706">
          <a:extLst>
            <a:ext uri="{FF2B5EF4-FFF2-40B4-BE49-F238E27FC236}">
              <a16:creationId xmlns=""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708" name="TextBox 7707">
          <a:extLst>
            <a:ext uri="{FF2B5EF4-FFF2-40B4-BE49-F238E27FC236}">
              <a16:creationId xmlns="" xmlns:a16="http://schemas.microsoft.com/office/drawing/2014/main" id="{00000000-0008-0000-0400-000005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09" name="TextBox 7708">
          <a:extLst>
            <a:ext uri="{FF2B5EF4-FFF2-40B4-BE49-F238E27FC236}">
              <a16:creationId xmlns="" xmlns:a16="http://schemas.microsoft.com/office/drawing/2014/main" id="{00000000-0008-0000-0400-000006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710" name="TextBox 7709">
          <a:extLst>
            <a:ext uri="{FF2B5EF4-FFF2-40B4-BE49-F238E27FC236}">
              <a16:creationId xmlns="" xmlns:a16="http://schemas.microsoft.com/office/drawing/2014/main" id="{00000000-0008-0000-0400-000007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11" name="TextBox 7710">
          <a:extLst>
            <a:ext uri="{FF2B5EF4-FFF2-40B4-BE49-F238E27FC236}">
              <a16:creationId xmlns="" xmlns:a16="http://schemas.microsoft.com/office/drawing/2014/main" id="{00000000-0008-0000-0400-000008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712" name="TextBox 7711">
          <a:extLst>
            <a:ext uri="{FF2B5EF4-FFF2-40B4-BE49-F238E27FC236}">
              <a16:creationId xmlns="" xmlns:a16="http://schemas.microsoft.com/office/drawing/2014/main" id="{00000000-0008-0000-0400-000009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13" name="TextBox 7712">
          <a:extLst>
            <a:ext uri="{FF2B5EF4-FFF2-40B4-BE49-F238E27FC236}">
              <a16:creationId xmlns="" xmlns:a16="http://schemas.microsoft.com/office/drawing/2014/main" id="{00000000-0008-0000-0400-00000A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714" name="TextBox 7713">
          <a:extLst>
            <a:ext uri="{FF2B5EF4-FFF2-40B4-BE49-F238E27FC236}">
              <a16:creationId xmlns="" xmlns:a16="http://schemas.microsoft.com/office/drawing/2014/main" id="{00000000-0008-0000-0400-00000B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715" name="TextBox 7714">
          <a:extLst>
            <a:ext uri="{FF2B5EF4-FFF2-40B4-BE49-F238E27FC236}">
              <a16:creationId xmlns="" xmlns:a16="http://schemas.microsoft.com/office/drawing/2014/main" id="{00000000-0008-0000-0400-00000C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716" name="TextBox 7715">
          <a:extLst>
            <a:ext uri="{FF2B5EF4-FFF2-40B4-BE49-F238E27FC236}">
              <a16:creationId xmlns="" xmlns:a16="http://schemas.microsoft.com/office/drawing/2014/main" id="{00000000-0008-0000-0400-00000D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17" name="TextBox 7716">
          <a:extLst>
            <a:ext uri="{FF2B5EF4-FFF2-40B4-BE49-F238E27FC236}">
              <a16:creationId xmlns="" xmlns:a16="http://schemas.microsoft.com/office/drawing/2014/main" id="{00000000-0008-0000-0400-00000E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718" name="TextBox 7717">
          <a:extLst>
            <a:ext uri="{FF2B5EF4-FFF2-40B4-BE49-F238E27FC236}">
              <a16:creationId xmlns="" xmlns:a16="http://schemas.microsoft.com/office/drawing/2014/main" id="{00000000-0008-0000-0400-00000F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19" name="TextBox 7718">
          <a:extLst>
            <a:ext uri="{FF2B5EF4-FFF2-40B4-BE49-F238E27FC236}">
              <a16:creationId xmlns="" xmlns:a16="http://schemas.microsoft.com/office/drawing/2014/main" id="{00000000-0008-0000-0400-000010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720" name="TextBox 7719">
          <a:extLst>
            <a:ext uri="{FF2B5EF4-FFF2-40B4-BE49-F238E27FC236}">
              <a16:creationId xmlns="" xmlns:a16="http://schemas.microsoft.com/office/drawing/2014/main" id="{00000000-0008-0000-0400-000011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21" name="TextBox 7720">
          <a:extLst>
            <a:ext uri="{FF2B5EF4-FFF2-40B4-BE49-F238E27FC236}">
              <a16:creationId xmlns="" xmlns:a16="http://schemas.microsoft.com/office/drawing/2014/main" id="{00000000-0008-0000-0400-000012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722" name="TextBox 7721">
          <a:extLst>
            <a:ext uri="{FF2B5EF4-FFF2-40B4-BE49-F238E27FC236}">
              <a16:creationId xmlns="" xmlns:a16="http://schemas.microsoft.com/office/drawing/2014/main" id="{00000000-0008-0000-0400-000013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723" name="TextBox 7722">
          <a:extLst>
            <a:ext uri="{FF2B5EF4-FFF2-40B4-BE49-F238E27FC236}">
              <a16:creationId xmlns="" xmlns:a16="http://schemas.microsoft.com/office/drawing/2014/main" id="{00000000-0008-0000-0400-000014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724" name="TextBox 7723">
          <a:extLst>
            <a:ext uri="{FF2B5EF4-FFF2-40B4-BE49-F238E27FC236}">
              <a16:creationId xmlns="" xmlns:a16="http://schemas.microsoft.com/office/drawing/2014/main" id="{00000000-0008-0000-0400-000015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25" name="TextBox 7724">
          <a:extLst>
            <a:ext uri="{FF2B5EF4-FFF2-40B4-BE49-F238E27FC236}">
              <a16:creationId xmlns="" xmlns:a16="http://schemas.microsoft.com/office/drawing/2014/main" id="{00000000-0008-0000-0400-000016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726" name="TextBox 7725">
          <a:extLst>
            <a:ext uri="{FF2B5EF4-FFF2-40B4-BE49-F238E27FC236}">
              <a16:creationId xmlns="" xmlns:a16="http://schemas.microsoft.com/office/drawing/2014/main" id="{00000000-0008-0000-0400-000017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27" name="TextBox 7726">
          <a:extLst>
            <a:ext uri="{FF2B5EF4-FFF2-40B4-BE49-F238E27FC236}">
              <a16:creationId xmlns="" xmlns:a16="http://schemas.microsoft.com/office/drawing/2014/main" id="{00000000-0008-0000-0400-000018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728" name="TextBox 7727">
          <a:extLst>
            <a:ext uri="{FF2B5EF4-FFF2-40B4-BE49-F238E27FC236}">
              <a16:creationId xmlns="" xmlns:a16="http://schemas.microsoft.com/office/drawing/2014/main" id="{00000000-0008-0000-0400-000019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29" name="TextBox 7728">
          <a:extLst>
            <a:ext uri="{FF2B5EF4-FFF2-40B4-BE49-F238E27FC236}">
              <a16:creationId xmlns="" xmlns:a16="http://schemas.microsoft.com/office/drawing/2014/main" id="{00000000-0008-0000-0400-00001A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730" name="TextBox 7729">
          <a:extLst>
            <a:ext uri="{FF2B5EF4-FFF2-40B4-BE49-F238E27FC236}">
              <a16:creationId xmlns="" xmlns:a16="http://schemas.microsoft.com/office/drawing/2014/main" id="{00000000-0008-0000-0400-00001B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731" name="TextBox 7730">
          <a:extLst>
            <a:ext uri="{FF2B5EF4-FFF2-40B4-BE49-F238E27FC236}">
              <a16:creationId xmlns="" xmlns:a16="http://schemas.microsoft.com/office/drawing/2014/main" id="{00000000-0008-0000-0400-00001C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732" name="TextBox 7731">
          <a:extLst>
            <a:ext uri="{FF2B5EF4-FFF2-40B4-BE49-F238E27FC236}">
              <a16:creationId xmlns="" xmlns:a16="http://schemas.microsoft.com/office/drawing/2014/main" id="{00000000-0008-0000-0400-00001D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33" name="TextBox 7732">
          <a:extLst>
            <a:ext uri="{FF2B5EF4-FFF2-40B4-BE49-F238E27FC236}">
              <a16:creationId xmlns="" xmlns:a16="http://schemas.microsoft.com/office/drawing/2014/main" id="{00000000-0008-0000-0400-00001E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734" name="TextBox 7733">
          <a:extLst>
            <a:ext uri="{FF2B5EF4-FFF2-40B4-BE49-F238E27FC236}">
              <a16:creationId xmlns="" xmlns:a16="http://schemas.microsoft.com/office/drawing/2014/main" id="{00000000-0008-0000-0400-00001F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35" name="TextBox 7734">
          <a:extLst>
            <a:ext uri="{FF2B5EF4-FFF2-40B4-BE49-F238E27FC236}">
              <a16:creationId xmlns="" xmlns:a16="http://schemas.microsoft.com/office/drawing/2014/main" id="{00000000-0008-0000-0400-000020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736" name="TextBox 7735">
          <a:extLst>
            <a:ext uri="{FF2B5EF4-FFF2-40B4-BE49-F238E27FC236}">
              <a16:creationId xmlns="" xmlns:a16="http://schemas.microsoft.com/office/drawing/2014/main" id="{00000000-0008-0000-0400-000021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37" name="TextBox 7736">
          <a:extLst>
            <a:ext uri="{FF2B5EF4-FFF2-40B4-BE49-F238E27FC236}">
              <a16:creationId xmlns="" xmlns:a16="http://schemas.microsoft.com/office/drawing/2014/main" id="{00000000-0008-0000-0400-000022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738" name="TextBox 7737">
          <a:extLst>
            <a:ext uri="{FF2B5EF4-FFF2-40B4-BE49-F238E27FC236}">
              <a16:creationId xmlns="" xmlns:a16="http://schemas.microsoft.com/office/drawing/2014/main" id="{00000000-0008-0000-0400-000023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739" name="TextBox 7738">
          <a:extLst>
            <a:ext uri="{FF2B5EF4-FFF2-40B4-BE49-F238E27FC236}">
              <a16:creationId xmlns="" xmlns:a16="http://schemas.microsoft.com/office/drawing/2014/main" id="{00000000-0008-0000-0400-000024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740" name="TextBox 7739">
          <a:extLst>
            <a:ext uri="{FF2B5EF4-FFF2-40B4-BE49-F238E27FC236}">
              <a16:creationId xmlns="" xmlns:a16="http://schemas.microsoft.com/office/drawing/2014/main" id="{00000000-0008-0000-0400-000025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741" name="TextBox 7740">
          <a:extLst>
            <a:ext uri="{FF2B5EF4-FFF2-40B4-BE49-F238E27FC236}">
              <a16:creationId xmlns="" xmlns:a16="http://schemas.microsoft.com/office/drawing/2014/main" id="{00000000-0008-0000-0400-000026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742" name="TextBox 7741">
          <a:extLst>
            <a:ext uri="{FF2B5EF4-FFF2-40B4-BE49-F238E27FC236}">
              <a16:creationId xmlns="" xmlns:a16="http://schemas.microsoft.com/office/drawing/2014/main" id="{00000000-0008-0000-0400-000027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43" name="TextBox 7742">
          <a:extLst>
            <a:ext uri="{FF2B5EF4-FFF2-40B4-BE49-F238E27FC236}">
              <a16:creationId xmlns="" xmlns:a16="http://schemas.microsoft.com/office/drawing/2014/main" id="{00000000-0008-0000-0400-000028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744" name="TextBox 7743">
          <a:extLst>
            <a:ext uri="{FF2B5EF4-FFF2-40B4-BE49-F238E27FC236}">
              <a16:creationId xmlns="" xmlns:a16="http://schemas.microsoft.com/office/drawing/2014/main" id="{00000000-0008-0000-0400-000029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45" name="TextBox 7744">
          <a:extLst>
            <a:ext uri="{FF2B5EF4-FFF2-40B4-BE49-F238E27FC236}">
              <a16:creationId xmlns="" xmlns:a16="http://schemas.microsoft.com/office/drawing/2014/main" id="{00000000-0008-0000-0400-00002A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746" name="TextBox 7745">
          <a:extLst>
            <a:ext uri="{FF2B5EF4-FFF2-40B4-BE49-F238E27FC236}">
              <a16:creationId xmlns="" xmlns:a16="http://schemas.microsoft.com/office/drawing/2014/main" id="{00000000-0008-0000-0400-00002B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47" name="TextBox 7746">
          <a:extLst>
            <a:ext uri="{FF2B5EF4-FFF2-40B4-BE49-F238E27FC236}">
              <a16:creationId xmlns="" xmlns:a16="http://schemas.microsoft.com/office/drawing/2014/main" id="{00000000-0008-0000-0400-00002C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748" name="TextBox 7747">
          <a:extLst>
            <a:ext uri="{FF2B5EF4-FFF2-40B4-BE49-F238E27FC236}">
              <a16:creationId xmlns="" xmlns:a16="http://schemas.microsoft.com/office/drawing/2014/main" id="{00000000-0008-0000-0400-00002D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749" name="TextBox 7748">
          <a:extLst>
            <a:ext uri="{FF2B5EF4-FFF2-40B4-BE49-F238E27FC236}">
              <a16:creationId xmlns="" xmlns:a16="http://schemas.microsoft.com/office/drawing/2014/main" id="{00000000-0008-0000-0400-00002E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750" name="TextBox 7749">
          <a:extLst>
            <a:ext uri="{FF2B5EF4-FFF2-40B4-BE49-F238E27FC236}">
              <a16:creationId xmlns="" xmlns:a16="http://schemas.microsoft.com/office/drawing/2014/main" id="{00000000-0008-0000-0400-00002F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51" name="TextBox 7750">
          <a:extLst>
            <a:ext uri="{FF2B5EF4-FFF2-40B4-BE49-F238E27FC236}">
              <a16:creationId xmlns="" xmlns:a16="http://schemas.microsoft.com/office/drawing/2014/main" id="{00000000-0008-0000-0400-000030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752" name="TextBox 7751">
          <a:extLst>
            <a:ext uri="{FF2B5EF4-FFF2-40B4-BE49-F238E27FC236}">
              <a16:creationId xmlns="" xmlns:a16="http://schemas.microsoft.com/office/drawing/2014/main" id="{00000000-0008-0000-0400-000031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53" name="TextBox 7752">
          <a:extLst>
            <a:ext uri="{FF2B5EF4-FFF2-40B4-BE49-F238E27FC236}">
              <a16:creationId xmlns="" xmlns:a16="http://schemas.microsoft.com/office/drawing/2014/main" id="{00000000-0008-0000-0400-000032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754" name="TextBox 7753">
          <a:extLst>
            <a:ext uri="{FF2B5EF4-FFF2-40B4-BE49-F238E27FC236}">
              <a16:creationId xmlns="" xmlns:a16="http://schemas.microsoft.com/office/drawing/2014/main" id="{00000000-0008-0000-0400-000033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55" name="TextBox 7754">
          <a:extLst>
            <a:ext uri="{FF2B5EF4-FFF2-40B4-BE49-F238E27FC236}">
              <a16:creationId xmlns="" xmlns:a16="http://schemas.microsoft.com/office/drawing/2014/main" id="{00000000-0008-0000-0400-000034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756" name="TextBox 7755">
          <a:extLst>
            <a:ext uri="{FF2B5EF4-FFF2-40B4-BE49-F238E27FC236}">
              <a16:creationId xmlns="" xmlns:a16="http://schemas.microsoft.com/office/drawing/2014/main" id="{00000000-0008-0000-0400-000035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757" name="TextBox 7756">
          <a:extLst>
            <a:ext uri="{FF2B5EF4-FFF2-40B4-BE49-F238E27FC236}">
              <a16:creationId xmlns="" xmlns:a16="http://schemas.microsoft.com/office/drawing/2014/main" id="{00000000-0008-0000-0400-000036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758" name="TextBox 7757">
          <a:extLst>
            <a:ext uri="{FF2B5EF4-FFF2-40B4-BE49-F238E27FC236}">
              <a16:creationId xmlns="" xmlns:a16="http://schemas.microsoft.com/office/drawing/2014/main" id="{00000000-0008-0000-0400-000037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59" name="TextBox 7758">
          <a:extLst>
            <a:ext uri="{FF2B5EF4-FFF2-40B4-BE49-F238E27FC236}">
              <a16:creationId xmlns="" xmlns:a16="http://schemas.microsoft.com/office/drawing/2014/main" id="{00000000-0008-0000-0400-000038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760" name="TextBox 7759">
          <a:extLst>
            <a:ext uri="{FF2B5EF4-FFF2-40B4-BE49-F238E27FC236}">
              <a16:creationId xmlns="" xmlns:a16="http://schemas.microsoft.com/office/drawing/2014/main" id="{00000000-0008-0000-0400-000039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61" name="TextBox 7760">
          <a:extLst>
            <a:ext uri="{FF2B5EF4-FFF2-40B4-BE49-F238E27FC236}">
              <a16:creationId xmlns="" xmlns:a16="http://schemas.microsoft.com/office/drawing/2014/main" id="{00000000-0008-0000-0400-00003A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762" name="TextBox 7761">
          <a:extLst>
            <a:ext uri="{FF2B5EF4-FFF2-40B4-BE49-F238E27FC236}">
              <a16:creationId xmlns="" xmlns:a16="http://schemas.microsoft.com/office/drawing/2014/main" id="{00000000-0008-0000-0400-00003B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63" name="TextBox 7762">
          <a:extLst>
            <a:ext uri="{FF2B5EF4-FFF2-40B4-BE49-F238E27FC236}">
              <a16:creationId xmlns="" xmlns:a16="http://schemas.microsoft.com/office/drawing/2014/main" id="{00000000-0008-0000-0400-00003C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764" name="TextBox 7763">
          <a:extLst>
            <a:ext uri="{FF2B5EF4-FFF2-40B4-BE49-F238E27FC236}">
              <a16:creationId xmlns="" xmlns:a16="http://schemas.microsoft.com/office/drawing/2014/main" id="{00000000-0008-0000-0400-00003D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765" name="TextBox 7764">
          <a:extLst>
            <a:ext uri="{FF2B5EF4-FFF2-40B4-BE49-F238E27FC236}">
              <a16:creationId xmlns="" xmlns:a16="http://schemas.microsoft.com/office/drawing/2014/main" id="{00000000-0008-0000-0400-00003E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766" name="TextBox 7765">
          <a:extLst>
            <a:ext uri="{FF2B5EF4-FFF2-40B4-BE49-F238E27FC236}">
              <a16:creationId xmlns="" xmlns:a16="http://schemas.microsoft.com/office/drawing/2014/main" id="{00000000-0008-0000-0400-00003F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767" name="TextBox 7766">
          <a:extLst>
            <a:ext uri="{FF2B5EF4-FFF2-40B4-BE49-F238E27FC236}">
              <a16:creationId xmlns="" xmlns:a16="http://schemas.microsoft.com/office/drawing/2014/main" id="{00000000-0008-0000-0400-000040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768" name="TextBox 7767">
          <a:extLst>
            <a:ext uri="{FF2B5EF4-FFF2-40B4-BE49-F238E27FC236}">
              <a16:creationId xmlns="" xmlns:a16="http://schemas.microsoft.com/office/drawing/2014/main" id="{00000000-0008-0000-0400-000041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769" name="TextBox 7768">
          <a:extLst>
            <a:ext uri="{FF2B5EF4-FFF2-40B4-BE49-F238E27FC236}">
              <a16:creationId xmlns="" xmlns:a16="http://schemas.microsoft.com/office/drawing/2014/main" id="{00000000-0008-0000-0400-000042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7770" name="TextBox 7769">
          <a:extLst>
            <a:ext uri="{FF2B5EF4-FFF2-40B4-BE49-F238E27FC236}">
              <a16:creationId xmlns="" xmlns:a16="http://schemas.microsoft.com/office/drawing/2014/main" id="{00000000-0008-0000-0400-00004306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771" name="TextBox 7770">
          <a:extLst>
            <a:ext uri="{FF2B5EF4-FFF2-40B4-BE49-F238E27FC236}">
              <a16:creationId xmlns="" xmlns:a16="http://schemas.microsoft.com/office/drawing/2014/main" id="{00000000-0008-0000-0400-00004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72" name="TextBox 7771">
          <a:extLst>
            <a:ext uri="{FF2B5EF4-FFF2-40B4-BE49-F238E27FC236}">
              <a16:creationId xmlns="" xmlns:a16="http://schemas.microsoft.com/office/drawing/2014/main" id="{00000000-0008-0000-0400-00004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773" name="TextBox 7772">
          <a:extLst>
            <a:ext uri="{FF2B5EF4-FFF2-40B4-BE49-F238E27FC236}">
              <a16:creationId xmlns="" xmlns:a16="http://schemas.microsoft.com/office/drawing/2014/main" id="{00000000-0008-0000-0400-00004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74" name="TextBox 7773">
          <a:extLst>
            <a:ext uri="{FF2B5EF4-FFF2-40B4-BE49-F238E27FC236}">
              <a16:creationId xmlns="" xmlns:a16="http://schemas.microsoft.com/office/drawing/2014/main" id="{00000000-0008-0000-0400-00004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775" name="TextBox 7774">
          <a:extLst>
            <a:ext uri="{FF2B5EF4-FFF2-40B4-BE49-F238E27FC236}">
              <a16:creationId xmlns="" xmlns:a16="http://schemas.microsoft.com/office/drawing/2014/main" id="{00000000-0008-0000-0400-00004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76" name="TextBox 7775">
          <a:extLst>
            <a:ext uri="{FF2B5EF4-FFF2-40B4-BE49-F238E27FC236}">
              <a16:creationId xmlns="" xmlns:a16="http://schemas.microsoft.com/office/drawing/2014/main" id="{00000000-0008-0000-0400-00004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777" name="TextBox 7776">
          <a:extLst>
            <a:ext uri="{FF2B5EF4-FFF2-40B4-BE49-F238E27FC236}">
              <a16:creationId xmlns="" xmlns:a16="http://schemas.microsoft.com/office/drawing/2014/main" id="{00000000-0008-0000-0400-00004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778" name="TextBox 7777">
          <a:extLst>
            <a:ext uri="{FF2B5EF4-FFF2-40B4-BE49-F238E27FC236}">
              <a16:creationId xmlns="" xmlns:a16="http://schemas.microsoft.com/office/drawing/2014/main" id="{00000000-0008-0000-0400-00004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779" name="TextBox 7778">
          <a:extLst>
            <a:ext uri="{FF2B5EF4-FFF2-40B4-BE49-F238E27FC236}">
              <a16:creationId xmlns="" xmlns:a16="http://schemas.microsoft.com/office/drawing/2014/main" id="{00000000-0008-0000-0400-00004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80" name="TextBox 7779">
          <a:extLst>
            <a:ext uri="{FF2B5EF4-FFF2-40B4-BE49-F238E27FC236}">
              <a16:creationId xmlns="" xmlns:a16="http://schemas.microsoft.com/office/drawing/2014/main" id="{00000000-0008-0000-0400-00004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781" name="TextBox 7780">
          <a:extLst>
            <a:ext uri="{FF2B5EF4-FFF2-40B4-BE49-F238E27FC236}">
              <a16:creationId xmlns="" xmlns:a16="http://schemas.microsoft.com/office/drawing/2014/main" id="{00000000-0008-0000-0400-00004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82" name="TextBox 7781">
          <a:extLst>
            <a:ext uri="{FF2B5EF4-FFF2-40B4-BE49-F238E27FC236}">
              <a16:creationId xmlns="" xmlns:a16="http://schemas.microsoft.com/office/drawing/2014/main" id="{00000000-0008-0000-0400-00004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783" name="TextBox 7782">
          <a:extLst>
            <a:ext uri="{FF2B5EF4-FFF2-40B4-BE49-F238E27FC236}">
              <a16:creationId xmlns="" xmlns:a16="http://schemas.microsoft.com/office/drawing/2014/main" id="{00000000-0008-0000-0400-00005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84" name="TextBox 7783">
          <a:extLst>
            <a:ext uri="{FF2B5EF4-FFF2-40B4-BE49-F238E27FC236}">
              <a16:creationId xmlns="" xmlns:a16="http://schemas.microsoft.com/office/drawing/2014/main" id="{00000000-0008-0000-0400-00005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785" name="TextBox 7784">
          <a:extLst>
            <a:ext uri="{FF2B5EF4-FFF2-40B4-BE49-F238E27FC236}">
              <a16:creationId xmlns="" xmlns:a16="http://schemas.microsoft.com/office/drawing/2014/main" id="{00000000-0008-0000-0400-00005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786" name="TextBox 7785">
          <a:extLst>
            <a:ext uri="{FF2B5EF4-FFF2-40B4-BE49-F238E27FC236}">
              <a16:creationId xmlns="" xmlns:a16="http://schemas.microsoft.com/office/drawing/2014/main" id="{00000000-0008-0000-0400-00005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787" name="TextBox 7786">
          <a:extLst>
            <a:ext uri="{FF2B5EF4-FFF2-40B4-BE49-F238E27FC236}">
              <a16:creationId xmlns="" xmlns:a16="http://schemas.microsoft.com/office/drawing/2014/main" id="{00000000-0008-0000-0400-00005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88" name="TextBox 7787">
          <a:extLst>
            <a:ext uri="{FF2B5EF4-FFF2-40B4-BE49-F238E27FC236}">
              <a16:creationId xmlns="" xmlns:a16="http://schemas.microsoft.com/office/drawing/2014/main" id="{00000000-0008-0000-0400-00005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789" name="TextBox 7788">
          <a:extLst>
            <a:ext uri="{FF2B5EF4-FFF2-40B4-BE49-F238E27FC236}">
              <a16:creationId xmlns="" xmlns:a16="http://schemas.microsoft.com/office/drawing/2014/main" id="{00000000-0008-0000-0400-00005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90" name="TextBox 7789">
          <a:extLst>
            <a:ext uri="{FF2B5EF4-FFF2-40B4-BE49-F238E27FC236}">
              <a16:creationId xmlns="" xmlns:a16="http://schemas.microsoft.com/office/drawing/2014/main" id="{00000000-0008-0000-0400-00005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791" name="TextBox 7790">
          <a:extLst>
            <a:ext uri="{FF2B5EF4-FFF2-40B4-BE49-F238E27FC236}">
              <a16:creationId xmlns="" xmlns:a16="http://schemas.microsoft.com/office/drawing/2014/main" id="{00000000-0008-0000-0400-00005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92" name="TextBox 7791">
          <a:extLst>
            <a:ext uri="{FF2B5EF4-FFF2-40B4-BE49-F238E27FC236}">
              <a16:creationId xmlns="" xmlns:a16="http://schemas.microsoft.com/office/drawing/2014/main" id="{00000000-0008-0000-0400-00005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793" name="TextBox 7792">
          <a:extLst>
            <a:ext uri="{FF2B5EF4-FFF2-40B4-BE49-F238E27FC236}">
              <a16:creationId xmlns="" xmlns:a16="http://schemas.microsoft.com/office/drawing/2014/main" id="{00000000-0008-0000-0400-00005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794" name="TextBox 7793">
          <a:extLst>
            <a:ext uri="{FF2B5EF4-FFF2-40B4-BE49-F238E27FC236}">
              <a16:creationId xmlns="" xmlns:a16="http://schemas.microsoft.com/office/drawing/2014/main" id="{00000000-0008-0000-0400-00005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795" name="TextBox 7794">
          <a:extLst>
            <a:ext uri="{FF2B5EF4-FFF2-40B4-BE49-F238E27FC236}">
              <a16:creationId xmlns="" xmlns:a16="http://schemas.microsoft.com/office/drawing/2014/main" id="{00000000-0008-0000-0400-00005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96" name="TextBox 7795">
          <a:extLst>
            <a:ext uri="{FF2B5EF4-FFF2-40B4-BE49-F238E27FC236}">
              <a16:creationId xmlns="" xmlns:a16="http://schemas.microsoft.com/office/drawing/2014/main" id="{00000000-0008-0000-0400-00005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797" name="TextBox 7796">
          <a:extLst>
            <a:ext uri="{FF2B5EF4-FFF2-40B4-BE49-F238E27FC236}">
              <a16:creationId xmlns="" xmlns:a16="http://schemas.microsoft.com/office/drawing/2014/main" id="{00000000-0008-0000-0400-00005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798" name="TextBox 7797">
          <a:extLst>
            <a:ext uri="{FF2B5EF4-FFF2-40B4-BE49-F238E27FC236}">
              <a16:creationId xmlns="" xmlns:a16="http://schemas.microsoft.com/office/drawing/2014/main" id="{00000000-0008-0000-0400-00005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799" name="TextBox 7798">
          <a:extLst>
            <a:ext uri="{FF2B5EF4-FFF2-40B4-BE49-F238E27FC236}">
              <a16:creationId xmlns="" xmlns:a16="http://schemas.microsoft.com/office/drawing/2014/main" id="{00000000-0008-0000-0400-00006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00" name="TextBox 7799">
          <a:extLst>
            <a:ext uri="{FF2B5EF4-FFF2-40B4-BE49-F238E27FC236}">
              <a16:creationId xmlns="" xmlns:a16="http://schemas.microsoft.com/office/drawing/2014/main" id="{00000000-0008-0000-0400-00006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801" name="TextBox 7800">
          <a:extLst>
            <a:ext uri="{FF2B5EF4-FFF2-40B4-BE49-F238E27FC236}">
              <a16:creationId xmlns="" xmlns:a16="http://schemas.microsoft.com/office/drawing/2014/main" id="{00000000-0008-0000-0400-00006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802" name="TextBox 7801">
          <a:extLst>
            <a:ext uri="{FF2B5EF4-FFF2-40B4-BE49-F238E27FC236}">
              <a16:creationId xmlns="" xmlns:a16="http://schemas.microsoft.com/office/drawing/2014/main" id="{00000000-0008-0000-0400-00006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803" name="TextBox 7802">
          <a:extLst>
            <a:ext uri="{FF2B5EF4-FFF2-40B4-BE49-F238E27FC236}">
              <a16:creationId xmlns="" xmlns:a16="http://schemas.microsoft.com/office/drawing/2014/main" id="{00000000-0008-0000-0400-00006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04" name="TextBox 7803">
          <a:extLst>
            <a:ext uri="{FF2B5EF4-FFF2-40B4-BE49-F238E27FC236}">
              <a16:creationId xmlns="" xmlns:a16="http://schemas.microsoft.com/office/drawing/2014/main" id="{00000000-0008-0000-0400-00006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805" name="TextBox 7804">
          <a:extLst>
            <a:ext uri="{FF2B5EF4-FFF2-40B4-BE49-F238E27FC236}">
              <a16:creationId xmlns="" xmlns:a16="http://schemas.microsoft.com/office/drawing/2014/main" id="{00000000-0008-0000-0400-00006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06" name="TextBox 7805">
          <a:extLst>
            <a:ext uri="{FF2B5EF4-FFF2-40B4-BE49-F238E27FC236}">
              <a16:creationId xmlns="" xmlns:a16="http://schemas.microsoft.com/office/drawing/2014/main" id="{00000000-0008-0000-0400-00006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807" name="TextBox 7806">
          <a:extLst>
            <a:ext uri="{FF2B5EF4-FFF2-40B4-BE49-F238E27FC236}">
              <a16:creationId xmlns="" xmlns:a16="http://schemas.microsoft.com/office/drawing/2014/main" id="{00000000-0008-0000-0400-00006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08" name="TextBox 7807">
          <a:extLst>
            <a:ext uri="{FF2B5EF4-FFF2-40B4-BE49-F238E27FC236}">
              <a16:creationId xmlns="" xmlns:a16="http://schemas.microsoft.com/office/drawing/2014/main" id="{00000000-0008-0000-0400-00006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809" name="TextBox 7808">
          <a:extLst>
            <a:ext uri="{FF2B5EF4-FFF2-40B4-BE49-F238E27FC236}">
              <a16:creationId xmlns="" xmlns:a16="http://schemas.microsoft.com/office/drawing/2014/main" id="{00000000-0008-0000-0400-00006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810" name="TextBox 7809">
          <a:extLst>
            <a:ext uri="{FF2B5EF4-FFF2-40B4-BE49-F238E27FC236}">
              <a16:creationId xmlns="" xmlns:a16="http://schemas.microsoft.com/office/drawing/2014/main" id="{00000000-0008-0000-0400-00006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811" name="TextBox 7810">
          <a:extLst>
            <a:ext uri="{FF2B5EF4-FFF2-40B4-BE49-F238E27FC236}">
              <a16:creationId xmlns="" xmlns:a16="http://schemas.microsoft.com/office/drawing/2014/main" id="{00000000-0008-0000-0400-00006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12" name="TextBox 7811">
          <a:extLst>
            <a:ext uri="{FF2B5EF4-FFF2-40B4-BE49-F238E27FC236}">
              <a16:creationId xmlns="" xmlns:a16="http://schemas.microsoft.com/office/drawing/2014/main" id="{00000000-0008-0000-0400-00006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813" name="TextBox 7812">
          <a:extLst>
            <a:ext uri="{FF2B5EF4-FFF2-40B4-BE49-F238E27FC236}">
              <a16:creationId xmlns="" xmlns:a16="http://schemas.microsoft.com/office/drawing/2014/main" id="{00000000-0008-0000-0400-00006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14" name="TextBox 7813">
          <a:extLst>
            <a:ext uri="{FF2B5EF4-FFF2-40B4-BE49-F238E27FC236}">
              <a16:creationId xmlns="" xmlns:a16="http://schemas.microsoft.com/office/drawing/2014/main" id="{00000000-0008-0000-0400-00006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815" name="TextBox 7814">
          <a:extLst>
            <a:ext uri="{FF2B5EF4-FFF2-40B4-BE49-F238E27FC236}">
              <a16:creationId xmlns="" xmlns:a16="http://schemas.microsoft.com/office/drawing/2014/main" id="{00000000-0008-0000-0400-00007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16" name="TextBox 7815">
          <a:extLst>
            <a:ext uri="{FF2B5EF4-FFF2-40B4-BE49-F238E27FC236}">
              <a16:creationId xmlns="" xmlns:a16="http://schemas.microsoft.com/office/drawing/2014/main" id="{00000000-0008-0000-0400-00007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817" name="TextBox 7816">
          <a:extLst>
            <a:ext uri="{FF2B5EF4-FFF2-40B4-BE49-F238E27FC236}">
              <a16:creationId xmlns="" xmlns:a16="http://schemas.microsoft.com/office/drawing/2014/main" id="{00000000-0008-0000-0400-00007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818" name="TextBox 7817">
          <a:extLst>
            <a:ext uri="{FF2B5EF4-FFF2-40B4-BE49-F238E27FC236}">
              <a16:creationId xmlns="" xmlns:a16="http://schemas.microsoft.com/office/drawing/2014/main" id="{00000000-0008-0000-0400-00007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819" name="TextBox 7818">
          <a:extLst>
            <a:ext uri="{FF2B5EF4-FFF2-40B4-BE49-F238E27FC236}">
              <a16:creationId xmlns="" xmlns:a16="http://schemas.microsoft.com/office/drawing/2014/main" id="{00000000-0008-0000-0400-00007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20" name="TextBox 7819">
          <a:extLst>
            <a:ext uri="{FF2B5EF4-FFF2-40B4-BE49-F238E27FC236}">
              <a16:creationId xmlns="" xmlns:a16="http://schemas.microsoft.com/office/drawing/2014/main" id="{00000000-0008-0000-0400-00007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821" name="TextBox 7820">
          <a:extLst>
            <a:ext uri="{FF2B5EF4-FFF2-40B4-BE49-F238E27FC236}">
              <a16:creationId xmlns="" xmlns:a16="http://schemas.microsoft.com/office/drawing/2014/main" id="{00000000-0008-0000-0400-00007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22" name="TextBox 7821">
          <a:extLst>
            <a:ext uri="{FF2B5EF4-FFF2-40B4-BE49-F238E27FC236}">
              <a16:creationId xmlns="" xmlns:a16="http://schemas.microsoft.com/office/drawing/2014/main" id="{00000000-0008-0000-0400-00007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823" name="TextBox 7822">
          <a:extLst>
            <a:ext uri="{FF2B5EF4-FFF2-40B4-BE49-F238E27FC236}">
              <a16:creationId xmlns="" xmlns:a16="http://schemas.microsoft.com/office/drawing/2014/main" id="{00000000-0008-0000-0400-00007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24" name="TextBox 7823">
          <a:extLst>
            <a:ext uri="{FF2B5EF4-FFF2-40B4-BE49-F238E27FC236}">
              <a16:creationId xmlns="" xmlns:a16="http://schemas.microsoft.com/office/drawing/2014/main" id="{00000000-0008-0000-0400-00007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825" name="TextBox 7824">
          <a:extLst>
            <a:ext uri="{FF2B5EF4-FFF2-40B4-BE49-F238E27FC236}">
              <a16:creationId xmlns="" xmlns:a16="http://schemas.microsoft.com/office/drawing/2014/main" id="{00000000-0008-0000-0400-00007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826" name="TextBox 7825">
          <a:extLst>
            <a:ext uri="{FF2B5EF4-FFF2-40B4-BE49-F238E27FC236}">
              <a16:creationId xmlns="" xmlns:a16="http://schemas.microsoft.com/office/drawing/2014/main" id="{00000000-0008-0000-0400-00007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827" name="TextBox 7826">
          <a:extLst>
            <a:ext uri="{FF2B5EF4-FFF2-40B4-BE49-F238E27FC236}">
              <a16:creationId xmlns="" xmlns:a16="http://schemas.microsoft.com/office/drawing/2014/main" id="{00000000-0008-0000-0400-00007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28" name="TextBox 7827">
          <a:extLst>
            <a:ext uri="{FF2B5EF4-FFF2-40B4-BE49-F238E27FC236}">
              <a16:creationId xmlns="" xmlns:a16="http://schemas.microsoft.com/office/drawing/2014/main" id="{00000000-0008-0000-0400-00007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829" name="TextBox 7828">
          <a:extLst>
            <a:ext uri="{FF2B5EF4-FFF2-40B4-BE49-F238E27FC236}">
              <a16:creationId xmlns="" xmlns:a16="http://schemas.microsoft.com/office/drawing/2014/main" id="{00000000-0008-0000-0400-00007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30" name="TextBox 7829">
          <a:extLst>
            <a:ext uri="{FF2B5EF4-FFF2-40B4-BE49-F238E27FC236}">
              <a16:creationId xmlns="" xmlns:a16="http://schemas.microsoft.com/office/drawing/2014/main" id="{00000000-0008-0000-0400-00007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831" name="TextBox 7830">
          <a:extLst>
            <a:ext uri="{FF2B5EF4-FFF2-40B4-BE49-F238E27FC236}">
              <a16:creationId xmlns="" xmlns:a16="http://schemas.microsoft.com/office/drawing/2014/main" id="{00000000-0008-0000-0400-00008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32" name="TextBox 7831">
          <a:extLst>
            <a:ext uri="{FF2B5EF4-FFF2-40B4-BE49-F238E27FC236}">
              <a16:creationId xmlns="" xmlns:a16="http://schemas.microsoft.com/office/drawing/2014/main" id="{00000000-0008-0000-0400-00008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833" name="TextBox 7832">
          <a:extLst>
            <a:ext uri="{FF2B5EF4-FFF2-40B4-BE49-F238E27FC236}">
              <a16:creationId xmlns="" xmlns:a16="http://schemas.microsoft.com/office/drawing/2014/main" id="{00000000-0008-0000-0400-00008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834" name="TextBox 7833">
          <a:extLst>
            <a:ext uri="{FF2B5EF4-FFF2-40B4-BE49-F238E27FC236}">
              <a16:creationId xmlns="" xmlns:a16="http://schemas.microsoft.com/office/drawing/2014/main" id="{00000000-0008-0000-0400-00008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835" name="TextBox 7834">
          <a:extLst>
            <a:ext uri="{FF2B5EF4-FFF2-40B4-BE49-F238E27FC236}">
              <a16:creationId xmlns="" xmlns:a16="http://schemas.microsoft.com/office/drawing/2014/main" id="{00000000-0008-0000-0400-00008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36" name="TextBox 7835">
          <a:extLst>
            <a:ext uri="{FF2B5EF4-FFF2-40B4-BE49-F238E27FC236}">
              <a16:creationId xmlns="" xmlns:a16="http://schemas.microsoft.com/office/drawing/2014/main" id="{00000000-0008-0000-0400-00008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837" name="TextBox 7836">
          <a:extLst>
            <a:ext uri="{FF2B5EF4-FFF2-40B4-BE49-F238E27FC236}">
              <a16:creationId xmlns="" xmlns:a16="http://schemas.microsoft.com/office/drawing/2014/main" id="{00000000-0008-0000-0400-00008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38" name="TextBox 7837">
          <a:extLst>
            <a:ext uri="{FF2B5EF4-FFF2-40B4-BE49-F238E27FC236}">
              <a16:creationId xmlns="" xmlns:a16="http://schemas.microsoft.com/office/drawing/2014/main" id="{00000000-0008-0000-0400-00008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839" name="TextBox 7838">
          <a:extLst>
            <a:ext uri="{FF2B5EF4-FFF2-40B4-BE49-F238E27FC236}">
              <a16:creationId xmlns="" xmlns:a16="http://schemas.microsoft.com/office/drawing/2014/main" id="{00000000-0008-0000-0400-00008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40" name="TextBox 7839">
          <a:extLst>
            <a:ext uri="{FF2B5EF4-FFF2-40B4-BE49-F238E27FC236}">
              <a16:creationId xmlns="" xmlns:a16="http://schemas.microsoft.com/office/drawing/2014/main" id="{00000000-0008-0000-0400-00008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841" name="TextBox 7840">
          <a:extLst>
            <a:ext uri="{FF2B5EF4-FFF2-40B4-BE49-F238E27FC236}">
              <a16:creationId xmlns="" xmlns:a16="http://schemas.microsoft.com/office/drawing/2014/main" id="{00000000-0008-0000-0400-00008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842" name="TextBox 7841">
          <a:extLst>
            <a:ext uri="{FF2B5EF4-FFF2-40B4-BE49-F238E27FC236}">
              <a16:creationId xmlns="" xmlns:a16="http://schemas.microsoft.com/office/drawing/2014/main" id="{00000000-0008-0000-0400-00008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843" name="TextBox 7842">
          <a:extLst>
            <a:ext uri="{FF2B5EF4-FFF2-40B4-BE49-F238E27FC236}">
              <a16:creationId xmlns="" xmlns:a16="http://schemas.microsoft.com/office/drawing/2014/main" id="{00000000-0008-0000-0400-00008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44" name="TextBox 7843">
          <a:extLst>
            <a:ext uri="{FF2B5EF4-FFF2-40B4-BE49-F238E27FC236}">
              <a16:creationId xmlns="" xmlns:a16="http://schemas.microsoft.com/office/drawing/2014/main" id="{00000000-0008-0000-0400-00008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845" name="TextBox 7844">
          <a:extLst>
            <a:ext uri="{FF2B5EF4-FFF2-40B4-BE49-F238E27FC236}">
              <a16:creationId xmlns="" xmlns:a16="http://schemas.microsoft.com/office/drawing/2014/main" id="{00000000-0008-0000-0400-00008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46" name="TextBox 7845">
          <a:extLst>
            <a:ext uri="{FF2B5EF4-FFF2-40B4-BE49-F238E27FC236}">
              <a16:creationId xmlns="" xmlns:a16="http://schemas.microsoft.com/office/drawing/2014/main" id="{00000000-0008-0000-0400-00008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847" name="TextBox 7846">
          <a:extLst>
            <a:ext uri="{FF2B5EF4-FFF2-40B4-BE49-F238E27FC236}">
              <a16:creationId xmlns="" xmlns:a16="http://schemas.microsoft.com/office/drawing/2014/main" id="{00000000-0008-0000-0400-00009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48" name="TextBox 7847">
          <a:extLst>
            <a:ext uri="{FF2B5EF4-FFF2-40B4-BE49-F238E27FC236}">
              <a16:creationId xmlns="" xmlns:a16="http://schemas.microsoft.com/office/drawing/2014/main" id="{00000000-0008-0000-0400-00009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849" name="TextBox 7848">
          <a:extLst>
            <a:ext uri="{FF2B5EF4-FFF2-40B4-BE49-F238E27FC236}">
              <a16:creationId xmlns="" xmlns:a16="http://schemas.microsoft.com/office/drawing/2014/main" id="{00000000-0008-0000-0400-00009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850" name="TextBox 7849">
          <a:extLst>
            <a:ext uri="{FF2B5EF4-FFF2-40B4-BE49-F238E27FC236}">
              <a16:creationId xmlns="" xmlns:a16="http://schemas.microsoft.com/office/drawing/2014/main" id="{00000000-0008-0000-0400-00009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851" name="TextBox 7850">
          <a:extLst>
            <a:ext uri="{FF2B5EF4-FFF2-40B4-BE49-F238E27FC236}">
              <a16:creationId xmlns="" xmlns:a16="http://schemas.microsoft.com/office/drawing/2014/main" id="{00000000-0008-0000-0400-00009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52" name="TextBox 7851">
          <a:extLst>
            <a:ext uri="{FF2B5EF4-FFF2-40B4-BE49-F238E27FC236}">
              <a16:creationId xmlns="" xmlns:a16="http://schemas.microsoft.com/office/drawing/2014/main" id="{00000000-0008-0000-0400-00009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853" name="TextBox 7852">
          <a:extLst>
            <a:ext uri="{FF2B5EF4-FFF2-40B4-BE49-F238E27FC236}">
              <a16:creationId xmlns="" xmlns:a16="http://schemas.microsoft.com/office/drawing/2014/main" id="{00000000-0008-0000-0400-00009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54" name="TextBox 7853">
          <a:extLst>
            <a:ext uri="{FF2B5EF4-FFF2-40B4-BE49-F238E27FC236}">
              <a16:creationId xmlns="" xmlns:a16="http://schemas.microsoft.com/office/drawing/2014/main" id="{00000000-0008-0000-0400-00009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855" name="TextBox 7854">
          <a:extLst>
            <a:ext uri="{FF2B5EF4-FFF2-40B4-BE49-F238E27FC236}">
              <a16:creationId xmlns="" xmlns:a16="http://schemas.microsoft.com/office/drawing/2014/main" id="{00000000-0008-0000-0400-00009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56" name="TextBox 7855">
          <a:extLst>
            <a:ext uri="{FF2B5EF4-FFF2-40B4-BE49-F238E27FC236}">
              <a16:creationId xmlns="" xmlns:a16="http://schemas.microsoft.com/office/drawing/2014/main" id="{00000000-0008-0000-0400-00009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857" name="TextBox 7856">
          <a:extLst>
            <a:ext uri="{FF2B5EF4-FFF2-40B4-BE49-F238E27FC236}">
              <a16:creationId xmlns="" xmlns:a16="http://schemas.microsoft.com/office/drawing/2014/main" id="{00000000-0008-0000-0400-00009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858" name="TextBox 7857">
          <a:extLst>
            <a:ext uri="{FF2B5EF4-FFF2-40B4-BE49-F238E27FC236}">
              <a16:creationId xmlns="" xmlns:a16="http://schemas.microsoft.com/office/drawing/2014/main" id="{00000000-0008-0000-0400-00009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859" name="TextBox 7858">
          <a:extLst>
            <a:ext uri="{FF2B5EF4-FFF2-40B4-BE49-F238E27FC236}">
              <a16:creationId xmlns="" xmlns:a16="http://schemas.microsoft.com/office/drawing/2014/main" id="{00000000-0008-0000-0400-00009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60" name="TextBox 7859">
          <a:extLst>
            <a:ext uri="{FF2B5EF4-FFF2-40B4-BE49-F238E27FC236}">
              <a16:creationId xmlns="" xmlns:a16="http://schemas.microsoft.com/office/drawing/2014/main" id="{00000000-0008-0000-0400-00009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861" name="TextBox 7860">
          <a:extLst>
            <a:ext uri="{FF2B5EF4-FFF2-40B4-BE49-F238E27FC236}">
              <a16:creationId xmlns="" xmlns:a16="http://schemas.microsoft.com/office/drawing/2014/main" id="{00000000-0008-0000-0400-00009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62" name="TextBox 7861">
          <a:extLst>
            <a:ext uri="{FF2B5EF4-FFF2-40B4-BE49-F238E27FC236}">
              <a16:creationId xmlns="" xmlns:a16="http://schemas.microsoft.com/office/drawing/2014/main" id="{00000000-0008-0000-0400-00009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863" name="TextBox 7862">
          <a:extLst>
            <a:ext uri="{FF2B5EF4-FFF2-40B4-BE49-F238E27FC236}">
              <a16:creationId xmlns="" xmlns:a16="http://schemas.microsoft.com/office/drawing/2014/main" id="{00000000-0008-0000-0400-0000A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64" name="TextBox 7863">
          <a:extLst>
            <a:ext uri="{FF2B5EF4-FFF2-40B4-BE49-F238E27FC236}">
              <a16:creationId xmlns="" xmlns:a16="http://schemas.microsoft.com/office/drawing/2014/main" id="{00000000-0008-0000-0400-0000A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865" name="TextBox 7864">
          <a:extLst>
            <a:ext uri="{FF2B5EF4-FFF2-40B4-BE49-F238E27FC236}">
              <a16:creationId xmlns="" xmlns:a16="http://schemas.microsoft.com/office/drawing/2014/main" id="{00000000-0008-0000-0400-0000A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866" name="TextBox 7865">
          <a:extLst>
            <a:ext uri="{FF2B5EF4-FFF2-40B4-BE49-F238E27FC236}">
              <a16:creationId xmlns="" xmlns:a16="http://schemas.microsoft.com/office/drawing/2014/main" id="{00000000-0008-0000-0400-0000A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867" name="TextBox 7866">
          <a:extLst>
            <a:ext uri="{FF2B5EF4-FFF2-40B4-BE49-F238E27FC236}">
              <a16:creationId xmlns="" xmlns:a16="http://schemas.microsoft.com/office/drawing/2014/main" id="{00000000-0008-0000-0400-0000A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68" name="TextBox 7867">
          <a:extLst>
            <a:ext uri="{FF2B5EF4-FFF2-40B4-BE49-F238E27FC236}">
              <a16:creationId xmlns="" xmlns:a16="http://schemas.microsoft.com/office/drawing/2014/main" id="{00000000-0008-0000-0400-0000A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869" name="TextBox 7868">
          <a:extLst>
            <a:ext uri="{FF2B5EF4-FFF2-40B4-BE49-F238E27FC236}">
              <a16:creationId xmlns="" xmlns:a16="http://schemas.microsoft.com/office/drawing/2014/main" id="{00000000-0008-0000-0400-0000A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70" name="TextBox 7869">
          <a:extLst>
            <a:ext uri="{FF2B5EF4-FFF2-40B4-BE49-F238E27FC236}">
              <a16:creationId xmlns="" xmlns:a16="http://schemas.microsoft.com/office/drawing/2014/main" id="{00000000-0008-0000-0400-0000A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871" name="TextBox 7870">
          <a:extLst>
            <a:ext uri="{FF2B5EF4-FFF2-40B4-BE49-F238E27FC236}">
              <a16:creationId xmlns="" xmlns:a16="http://schemas.microsoft.com/office/drawing/2014/main" id="{00000000-0008-0000-0400-0000A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72" name="TextBox 7871">
          <a:extLst>
            <a:ext uri="{FF2B5EF4-FFF2-40B4-BE49-F238E27FC236}">
              <a16:creationId xmlns="" xmlns:a16="http://schemas.microsoft.com/office/drawing/2014/main" id="{00000000-0008-0000-0400-0000A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873" name="TextBox 7872">
          <a:extLst>
            <a:ext uri="{FF2B5EF4-FFF2-40B4-BE49-F238E27FC236}">
              <a16:creationId xmlns="" xmlns:a16="http://schemas.microsoft.com/office/drawing/2014/main" id="{00000000-0008-0000-0400-0000A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874" name="TextBox 7873">
          <a:extLst>
            <a:ext uri="{FF2B5EF4-FFF2-40B4-BE49-F238E27FC236}">
              <a16:creationId xmlns="" xmlns:a16="http://schemas.microsoft.com/office/drawing/2014/main" id="{00000000-0008-0000-0400-0000A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875" name="TextBox 7874">
          <a:extLst>
            <a:ext uri="{FF2B5EF4-FFF2-40B4-BE49-F238E27FC236}">
              <a16:creationId xmlns="" xmlns:a16="http://schemas.microsoft.com/office/drawing/2014/main" id="{00000000-0008-0000-0400-0000A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76" name="TextBox 7875">
          <a:extLst>
            <a:ext uri="{FF2B5EF4-FFF2-40B4-BE49-F238E27FC236}">
              <a16:creationId xmlns="" xmlns:a16="http://schemas.microsoft.com/office/drawing/2014/main" id="{00000000-0008-0000-0400-0000A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877" name="TextBox 7876">
          <a:extLst>
            <a:ext uri="{FF2B5EF4-FFF2-40B4-BE49-F238E27FC236}">
              <a16:creationId xmlns="" xmlns:a16="http://schemas.microsoft.com/office/drawing/2014/main" id="{00000000-0008-0000-0400-0000A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78" name="TextBox 7877">
          <a:extLst>
            <a:ext uri="{FF2B5EF4-FFF2-40B4-BE49-F238E27FC236}">
              <a16:creationId xmlns="" xmlns:a16="http://schemas.microsoft.com/office/drawing/2014/main" id="{00000000-0008-0000-0400-0000A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879" name="TextBox 7878">
          <a:extLst>
            <a:ext uri="{FF2B5EF4-FFF2-40B4-BE49-F238E27FC236}">
              <a16:creationId xmlns="" xmlns:a16="http://schemas.microsoft.com/office/drawing/2014/main" id="{00000000-0008-0000-0400-0000B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80" name="TextBox 7879">
          <a:extLst>
            <a:ext uri="{FF2B5EF4-FFF2-40B4-BE49-F238E27FC236}">
              <a16:creationId xmlns="" xmlns:a16="http://schemas.microsoft.com/office/drawing/2014/main" id="{00000000-0008-0000-0400-0000B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881" name="TextBox 7880">
          <a:extLst>
            <a:ext uri="{FF2B5EF4-FFF2-40B4-BE49-F238E27FC236}">
              <a16:creationId xmlns="" xmlns:a16="http://schemas.microsoft.com/office/drawing/2014/main" id="{00000000-0008-0000-0400-0000B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882" name="TextBox 7881">
          <a:extLst>
            <a:ext uri="{FF2B5EF4-FFF2-40B4-BE49-F238E27FC236}">
              <a16:creationId xmlns="" xmlns:a16="http://schemas.microsoft.com/office/drawing/2014/main" id="{00000000-0008-0000-0400-0000B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883" name="TextBox 7882">
          <a:extLst>
            <a:ext uri="{FF2B5EF4-FFF2-40B4-BE49-F238E27FC236}">
              <a16:creationId xmlns="" xmlns:a16="http://schemas.microsoft.com/office/drawing/2014/main" id="{00000000-0008-0000-0400-0000B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84" name="TextBox 7883">
          <a:extLst>
            <a:ext uri="{FF2B5EF4-FFF2-40B4-BE49-F238E27FC236}">
              <a16:creationId xmlns="" xmlns:a16="http://schemas.microsoft.com/office/drawing/2014/main" id="{00000000-0008-0000-0400-0000B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885" name="TextBox 7884">
          <a:extLst>
            <a:ext uri="{FF2B5EF4-FFF2-40B4-BE49-F238E27FC236}">
              <a16:creationId xmlns="" xmlns:a16="http://schemas.microsoft.com/office/drawing/2014/main" id="{00000000-0008-0000-0400-0000B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86" name="TextBox 7885">
          <a:extLst>
            <a:ext uri="{FF2B5EF4-FFF2-40B4-BE49-F238E27FC236}">
              <a16:creationId xmlns="" xmlns:a16="http://schemas.microsoft.com/office/drawing/2014/main" id="{00000000-0008-0000-0400-0000B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887" name="TextBox 7886">
          <a:extLst>
            <a:ext uri="{FF2B5EF4-FFF2-40B4-BE49-F238E27FC236}">
              <a16:creationId xmlns="" xmlns:a16="http://schemas.microsoft.com/office/drawing/2014/main" id="{00000000-0008-0000-0400-0000B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88" name="TextBox 7887">
          <a:extLst>
            <a:ext uri="{FF2B5EF4-FFF2-40B4-BE49-F238E27FC236}">
              <a16:creationId xmlns="" xmlns:a16="http://schemas.microsoft.com/office/drawing/2014/main" id="{00000000-0008-0000-0400-0000B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889" name="TextBox 7888">
          <a:extLst>
            <a:ext uri="{FF2B5EF4-FFF2-40B4-BE49-F238E27FC236}">
              <a16:creationId xmlns="" xmlns:a16="http://schemas.microsoft.com/office/drawing/2014/main" id="{00000000-0008-0000-0400-0000B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890" name="TextBox 7889">
          <a:extLst>
            <a:ext uri="{FF2B5EF4-FFF2-40B4-BE49-F238E27FC236}">
              <a16:creationId xmlns="" xmlns:a16="http://schemas.microsoft.com/office/drawing/2014/main" id="{00000000-0008-0000-0400-0000B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891" name="TextBox 7890">
          <a:extLst>
            <a:ext uri="{FF2B5EF4-FFF2-40B4-BE49-F238E27FC236}">
              <a16:creationId xmlns="" xmlns:a16="http://schemas.microsoft.com/office/drawing/2014/main" id="{00000000-0008-0000-0400-0000B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92" name="TextBox 7891">
          <a:extLst>
            <a:ext uri="{FF2B5EF4-FFF2-40B4-BE49-F238E27FC236}">
              <a16:creationId xmlns="" xmlns:a16="http://schemas.microsoft.com/office/drawing/2014/main" id="{00000000-0008-0000-0400-0000B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893" name="TextBox 7892">
          <a:extLst>
            <a:ext uri="{FF2B5EF4-FFF2-40B4-BE49-F238E27FC236}">
              <a16:creationId xmlns="" xmlns:a16="http://schemas.microsoft.com/office/drawing/2014/main" id="{00000000-0008-0000-0400-0000B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94" name="TextBox 7893">
          <a:extLst>
            <a:ext uri="{FF2B5EF4-FFF2-40B4-BE49-F238E27FC236}">
              <a16:creationId xmlns="" xmlns:a16="http://schemas.microsoft.com/office/drawing/2014/main" id="{00000000-0008-0000-0400-0000B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895" name="TextBox 7894">
          <a:extLst>
            <a:ext uri="{FF2B5EF4-FFF2-40B4-BE49-F238E27FC236}">
              <a16:creationId xmlns="" xmlns:a16="http://schemas.microsoft.com/office/drawing/2014/main" id="{00000000-0008-0000-0400-0000C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896" name="TextBox 7895">
          <a:extLst>
            <a:ext uri="{FF2B5EF4-FFF2-40B4-BE49-F238E27FC236}">
              <a16:creationId xmlns="" xmlns:a16="http://schemas.microsoft.com/office/drawing/2014/main" id="{00000000-0008-0000-0400-0000C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897" name="TextBox 7896">
          <a:extLst>
            <a:ext uri="{FF2B5EF4-FFF2-40B4-BE49-F238E27FC236}">
              <a16:creationId xmlns="" xmlns:a16="http://schemas.microsoft.com/office/drawing/2014/main" id="{00000000-0008-0000-0400-0000C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898" name="TextBox 7897">
          <a:extLst>
            <a:ext uri="{FF2B5EF4-FFF2-40B4-BE49-F238E27FC236}">
              <a16:creationId xmlns="" xmlns:a16="http://schemas.microsoft.com/office/drawing/2014/main" id="{00000000-0008-0000-0400-0000C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899" name="TextBox 7898">
          <a:extLst>
            <a:ext uri="{FF2B5EF4-FFF2-40B4-BE49-F238E27FC236}">
              <a16:creationId xmlns="" xmlns:a16="http://schemas.microsoft.com/office/drawing/2014/main" id="{00000000-0008-0000-0400-0000C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00" name="TextBox 7899">
          <a:extLst>
            <a:ext uri="{FF2B5EF4-FFF2-40B4-BE49-F238E27FC236}">
              <a16:creationId xmlns="" xmlns:a16="http://schemas.microsoft.com/office/drawing/2014/main" id="{00000000-0008-0000-0400-0000C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901" name="TextBox 7900">
          <a:extLst>
            <a:ext uri="{FF2B5EF4-FFF2-40B4-BE49-F238E27FC236}">
              <a16:creationId xmlns="" xmlns:a16="http://schemas.microsoft.com/office/drawing/2014/main" id="{00000000-0008-0000-0400-0000C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02" name="TextBox 7901">
          <a:extLst>
            <a:ext uri="{FF2B5EF4-FFF2-40B4-BE49-F238E27FC236}">
              <a16:creationId xmlns="" xmlns:a16="http://schemas.microsoft.com/office/drawing/2014/main" id="{00000000-0008-0000-0400-0000C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903" name="TextBox 7902">
          <a:extLst>
            <a:ext uri="{FF2B5EF4-FFF2-40B4-BE49-F238E27FC236}">
              <a16:creationId xmlns="" xmlns:a16="http://schemas.microsoft.com/office/drawing/2014/main" id="{00000000-0008-0000-0400-0000C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04" name="TextBox 7903">
          <a:extLst>
            <a:ext uri="{FF2B5EF4-FFF2-40B4-BE49-F238E27FC236}">
              <a16:creationId xmlns="" xmlns:a16="http://schemas.microsoft.com/office/drawing/2014/main" id="{00000000-0008-0000-0400-0000C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905" name="TextBox 7904">
          <a:extLst>
            <a:ext uri="{FF2B5EF4-FFF2-40B4-BE49-F238E27FC236}">
              <a16:creationId xmlns="" xmlns:a16="http://schemas.microsoft.com/office/drawing/2014/main" id="{00000000-0008-0000-0400-0000C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906" name="TextBox 7905">
          <a:extLst>
            <a:ext uri="{FF2B5EF4-FFF2-40B4-BE49-F238E27FC236}">
              <a16:creationId xmlns="" xmlns:a16="http://schemas.microsoft.com/office/drawing/2014/main" id="{00000000-0008-0000-0400-0000C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907" name="TextBox 7906">
          <a:extLst>
            <a:ext uri="{FF2B5EF4-FFF2-40B4-BE49-F238E27FC236}">
              <a16:creationId xmlns="" xmlns:a16="http://schemas.microsoft.com/office/drawing/2014/main" id="{00000000-0008-0000-0400-0000C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08" name="TextBox 7907">
          <a:extLst>
            <a:ext uri="{FF2B5EF4-FFF2-40B4-BE49-F238E27FC236}">
              <a16:creationId xmlns="" xmlns:a16="http://schemas.microsoft.com/office/drawing/2014/main" id="{00000000-0008-0000-0400-0000C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909" name="TextBox 7908">
          <a:extLst>
            <a:ext uri="{FF2B5EF4-FFF2-40B4-BE49-F238E27FC236}">
              <a16:creationId xmlns="" xmlns:a16="http://schemas.microsoft.com/office/drawing/2014/main" id="{00000000-0008-0000-0400-0000C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10" name="TextBox 7909">
          <a:extLst>
            <a:ext uri="{FF2B5EF4-FFF2-40B4-BE49-F238E27FC236}">
              <a16:creationId xmlns="" xmlns:a16="http://schemas.microsoft.com/office/drawing/2014/main" id="{00000000-0008-0000-0400-0000C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911" name="TextBox 7910">
          <a:extLst>
            <a:ext uri="{FF2B5EF4-FFF2-40B4-BE49-F238E27FC236}">
              <a16:creationId xmlns="" xmlns:a16="http://schemas.microsoft.com/office/drawing/2014/main" id="{00000000-0008-0000-0400-0000D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12" name="TextBox 7911">
          <a:extLst>
            <a:ext uri="{FF2B5EF4-FFF2-40B4-BE49-F238E27FC236}">
              <a16:creationId xmlns="" xmlns:a16="http://schemas.microsoft.com/office/drawing/2014/main" id="{00000000-0008-0000-0400-0000D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913" name="TextBox 7912">
          <a:extLst>
            <a:ext uri="{FF2B5EF4-FFF2-40B4-BE49-F238E27FC236}">
              <a16:creationId xmlns="" xmlns:a16="http://schemas.microsoft.com/office/drawing/2014/main" id="{00000000-0008-0000-0400-0000D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914" name="TextBox 7913">
          <a:extLst>
            <a:ext uri="{FF2B5EF4-FFF2-40B4-BE49-F238E27FC236}">
              <a16:creationId xmlns="" xmlns:a16="http://schemas.microsoft.com/office/drawing/2014/main" id="{00000000-0008-0000-0400-0000D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915" name="TextBox 7914">
          <a:extLst>
            <a:ext uri="{FF2B5EF4-FFF2-40B4-BE49-F238E27FC236}">
              <a16:creationId xmlns="" xmlns:a16="http://schemas.microsoft.com/office/drawing/2014/main" id="{00000000-0008-0000-0400-0000D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16" name="TextBox 7915">
          <a:extLst>
            <a:ext uri="{FF2B5EF4-FFF2-40B4-BE49-F238E27FC236}">
              <a16:creationId xmlns="" xmlns:a16="http://schemas.microsoft.com/office/drawing/2014/main" id="{00000000-0008-0000-0400-0000D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917" name="TextBox 7916">
          <a:extLst>
            <a:ext uri="{FF2B5EF4-FFF2-40B4-BE49-F238E27FC236}">
              <a16:creationId xmlns="" xmlns:a16="http://schemas.microsoft.com/office/drawing/2014/main" id="{00000000-0008-0000-0400-0000D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18" name="TextBox 7917">
          <a:extLst>
            <a:ext uri="{FF2B5EF4-FFF2-40B4-BE49-F238E27FC236}">
              <a16:creationId xmlns="" xmlns:a16="http://schemas.microsoft.com/office/drawing/2014/main" id="{00000000-0008-0000-0400-0000D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919" name="TextBox 7918">
          <a:extLst>
            <a:ext uri="{FF2B5EF4-FFF2-40B4-BE49-F238E27FC236}">
              <a16:creationId xmlns="" xmlns:a16="http://schemas.microsoft.com/office/drawing/2014/main" id="{00000000-0008-0000-0400-0000D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20" name="TextBox 7919">
          <a:extLst>
            <a:ext uri="{FF2B5EF4-FFF2-40B4-BE49-F238E27FC236}">
              <a16:creationId xmlns="" xmlns:a16="http://schemas.microsoft.com/office/drawing/2014/main" id="{00000000-0008-0000-0400-0000D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921" name="TextBox 7920">
          <a:extLst>
            <a:ext uri="{FF2B5EF4-FFF2-40B4-BE49-F238E27FC236}">
              <a16:creationId xmlns="" xmlns:a16="http://schemas.microsoft.com/office/drawing/2014/main" id="{00000000-0008-0000-0400-0000D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922" name="TextBox 7921">
          <a:extLst>
            <a:ext uri="{FF2B5EF4-FFF2-40B4-BE49-F238E27FC236}">
              <a16:creationId xmlns="" xmlns:a16="http://schemas.microsoft.com/office/drawing/2014/main" id="{00000000-0008-0000-0400-0000D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55111"/>
    <xdr:sp macro="" textlink="">
      <xdr:nvSpPr>
        <xdr:cNvPr id="7923" name="TextBox 7922">
          <a:extLst>
            <a:ext uri="{FF2B5EF4-FFF2-40B4-BE49-F238E27FC236}">
              <a16:creationId xmlns="" xmlns:a16="http://schemas.microsoft.com/office/drawing/2014/main" id="{00000000-0008-0000-0400-0000DC060000}"/>
            </a:ext>
          </a:extLst>
        </xdr:cNvPr>
        <xdr:cNvSpPr txBox="1"/>
      </xdr:nvSpPr>
      <xdr:spPr>
        <a:xfrm>
          <a:off x="1888191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55111"/>
    <xdr:sp macro="" textlink="">
      <xdr:nvSpPr>
        <xdr:cNvPr id="7924" name="TextBox 7923">
          <a:extLst>
            <a:ext uri="{FF2B5EF4-FFF2-40B4-BE49-F238E27FC236}">
              <a16:creationId xmlns="" xmlns:a16="http://schemas.microsoft.com/office/drawing/2014/main" id="{00000000-0008-0000-0400-0000DD060000}"/>
            </a:ext>
          </a:extLst>
        </xdr:cNvPr>
        <xdr:cNvSpPr txBox="1"/>
      </xdr:nvSpPr>
      <xdr:spPr>
        <a:xfrm>
          <a:off x="1765487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55111"/>
    <xdr:sp macro="" textlink="">
      <xdr:nvSpPr>
        <xdr:cNvPr id="7925" name="TextBox 7924">
          <a:extLst>
            <a:ext uri="{FF2B5EF4-FFF2-40B4-BE49-F238E27FC236}">
              <a16:creationId xmlns="" xmlns:a16="http://schemas.microsoft.com/office/drawing/2014/main" id="{00000000-0008-0000-0400-0000DE060000}"/>
            </a:ext>
          </a:extLst>
        </xdr:cNvPr>
        <xdr:cNvSpPr txBox="1"/>
      </xdr:nvSpPr>
      <xdr:spPr>
        <a:xfrm>
          <a:off x="1765487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55111"/>
    <xdr:sp macro="" textlink="">
      <xdr:nvSpPr>
        <xdr:cNvPr id="7926" name="TextBox 7925">
          <a:extLst>
            <a:ext uri="{FF2B5EF4-FFF2-40B4-BE49-F238E27FC236}">
              <a16:creationId xmlns="" xmlns:a16="http://schemas.microsoft.com/office/drawing/2014/main" id="{00000000-0008-0000-0400-0000DF060000}"/>
            </a:ext>
          </a:extLst>
        </xdr:cNvPr>
        <xdr:cNvSpPr txBox="1"/>
      </xdr:nvSpPr>
      <xdr:spPr>
        <a:xfrm>
          <a:off x="1888191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927" name="TextBox 7926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28" name="TextBox 792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929" name="TextBox 7928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30" name="TextBox 792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931" name="TextBox 7930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32" name="TextBox 793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933" name="TextBox 7932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934" name="TextBox 7933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935" name="TextBox 7934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936" name="TextBox 7935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937" name="TextBox 7936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38" name="TextBox 793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939" name="TextBox 7938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40" name="TextBox 793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941" name="TextBox 7940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42" name="TextBox 794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943" name="TextBox 7942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944" name="TextBox 7943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945" name="TextBox 7944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46" name="TextBox 794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947" name="TextBox 7946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48" name="TextBox 794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949" name="TextBox 7948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50" name="TextBox 794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951" name="TextBox 7950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952" name="TextBox 7951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953" name="TextBox 7952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54" name="TextBox 795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955" name="TextBox 7954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56" name="TextBox 795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957" name="TextBox 7956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58" name="TextBox 795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959" name="TextBox 7958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960" name="TextBox 7959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961" name="TextBox 7960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962" name="TextBox 7961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963" name="TextBox 7962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964" name="TextBox 7963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7965" name="TextBox 7964"/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966" name="TextBox 7965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67" name="TextBox 7966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968" name="TextBox 7967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69" name="TextBox 7968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970" name="TextBox 7969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71" name="TextBox 797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972" name="TextBox 7971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973" name="TextBox 7972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974" name="TextBox 7973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75" name="TextBox 797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976" name="TextBox 7975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77" name="TextBox 7976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978" name="TextBox 7977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79" name="TextBox 7978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980" name="TextBox 7979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981" name="TextBox 7980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982" name="TextBox 7981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83" name="TextBox 798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984" name="TextBox 7983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85" name="TextBox 798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986" name="TextBox 7985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87" name="TextBox 7986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988" name="TextBox 7987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989" name="TextBox 7988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990" name="TextBox 7989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91" name="TextBox 799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7992" name="TextBox 7991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93" name="TextBox 799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7994" name="TextBox 7993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95" name="TextBox 799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7996" name="TextBox 7995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7997" name="TextBox 7996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7998" name="TextBox 7997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7999" name="TextBox 7998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8000" name="TextBox 7999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01" name="TextBox 800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8002" name="TextBox 8001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03" name="TextBox 800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004" name="TextBox 8003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005" name="TextBox 8004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8006" name="TextBox 8005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07" name="TextBox 8006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8008" name="TextBox 8007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09" name="TextBox 8008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8010" name="TextBox 8009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11" name="TextBox 801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012" name="TextBox 8011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013" name="TextBox 8012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8014" name="TextBox 8013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15" name="TextBox 801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8016" name="TextBox 8015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17" name="TextBox 8016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8018" name="TextBox 8017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19" name="TextBox 8018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020" name="TextBox 8019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021" name="TextBox 8020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8022" name="TextBox 8021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23" name="TextBox 802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8024" name="TextBox 8023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25" name="TextBox 802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8026" name="TextBox 8025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27" name="TextBox 8026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028" name="TextBox 8027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029" name="TextBox 8028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8030" name="TextBox 8029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31" name="TextBox 803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8032" name="TextBox 8031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33" name="TextBox 803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8034" name="TextBox 8033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35" name="TextBox 803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036" name="TextBox 8035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037" name="TextBox 8036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8038" name="TextBox 8037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39" name="TextBox 8038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8040" name="TextBox 8039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41" name="TextBox 804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8042" name="TextBox 8041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43" name="TextBox 804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044" name="TextBox 8043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045" name="TextBox 8044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8046" name="TextBox 8045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47" name="TextBox 8046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8048" name="TextBox 8047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49" name="TextBox 8048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8050" name="TextBox 8049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51" name="TextBox 805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052" name="TextBox 8051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053" name="TextBox 8052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8054" name="TextBox 8053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55" name="TextBox 805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8056" name="TextBox 8055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57" name="TextBox 8056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8058" name="TextBox 8057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59" name="TextBox 8058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060" name="TextBox 8059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061" name="TextBox 8060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8062" name="TextBox 8061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63" name="TextBox 806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8064" name="TextBox 8063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65" name="TextBox 806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8066" name="TextBox 8065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67" name="TextBox 8066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068" name="TextBox 8067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069" name="TextBox 8068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8070" name="TextBox 8069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71" name="TextBox 807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8072" name="TextBox 8071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73" name="TextBox 807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8074" name="TextBox 8073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75" name="TextBox 807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076" name="TextBox 8075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077" name="TextBox 8076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8078" name="TextBox 8077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79" name="TextBox 8078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8080" name="TextBox 8079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81" name="TextBox 808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8082" name="TextBox 8081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83" name="TextBox 808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084" name="TextBox 8083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085" name="TextBox 8084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8086" name="TextBox 8085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87" name="TextBox 8086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8088" name="TextBox 8087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89" name="TextBox 8088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8090" name="TextBox 8089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91" name="TextBox 809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092" name="TextBox 8091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093" name="TextBox 8092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8094" name="TextBox 8093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95" name="TextBox 809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8096" name="TextBox 8095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97" name="TextBox 8096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8098" name="TextBox 8097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099" name="TextBox 8098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100" name="TextBox 8099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101" name="TextBox 8100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8102" name="TextBox 8101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103" name="TextBox 810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8104" name="TextBox 8103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105" name="TextBox 810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8106" name="TextBox 8105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107" name="TextBox 8106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108" name="TextBox 8107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109" name="TextBox 8108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8110" name="TextBox 8109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111" name="TextBox 811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8112" name="TextBox 8111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113" name="TextBox 811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8114" name="TextBox 8113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115" name="TextBox 811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116" name="TextBox 8115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117" name="TextBox 8116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8118" name="TextBox 8117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119" name="TextBox 8118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8120" name="TextBox 8119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121" name="TextBox 812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8122" name="TextBox 8121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8123" name="TextBox 812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124" name="TextBox 8123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125" name="TextBox 8124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8126" name="TextBox 8125"/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127" name="TextBox 8126"/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8128" name="TextBox 8127"/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129" name="TextBox 8128"/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8130" name="TextBox 8129"/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131" name="TextBox 8130"/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8132" name="TextBox 8131"/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8133" name="TextBox 8132"/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</xdr:row>
      <xdr:rowOff>0</xdr:rowOff>
    </xdr:from>
    <xdr:ext cx="175494" cy="311803"/>
    <xdr:sp macro="" textlink="">
      <xdr:nvSpPr>
        <xdr:cNvPr id="8134" name="TextBox 8133">
          <a:extLst>
            <a:ext uri="{FF2B5EF4-FFF2-40B4-BE49-F238E27FC236}">
              <a16:creationId xmlns="" xmlns:a16="http://schemas.microsoft.com/office/drawing/2014/main" id="{00000000-0008-0000-0400-0000C5050000}"/>
            </a:ext>
          </a:extLst>
        </xdr:cNvPr>
        <xdr:cNvSpPr txBox="1"/>
      </xdr:nvSpPr>
      <xdr:spPr>
        <a:xfrm>
          <a:off x="1803587" y="3438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</xdr:row>
      <xdr:rowOff>0</xdr:rowOff>
    </xdr:from>
    <xdr:ext cx="166257" cy="311803"/>
    <xdr:sp macro="" textlink="">
      <xdr:nvSpPr>
        <xdr:cNvPr id="8135" name="TextBox 8134">
          <a:extLst>
            <a:ext uri="{FF2B5EF4-FFF2-40B4-BE49-F238E27FC236}">
              <a16:creationId xmlns="" xmlns:a16="http://schemas.microsoft.com/office/drawing/2014/main" id="{00000000-0008-0000-0400-0000C6050000}"/>
            </a:ext>
          </a:extLst>
        </xdr:cNvPr>
        <xdr:cNvSpPr txBox="1"/>
      </xdr:nvSpPr>
      <xdr:spPr>
        <a:xfrm>
          <a:off x="1888191" y="3438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</xdr:row>
      <xdr:rowOff>0</xdr:rowOff>
    </xdr:from>
    <xdr:ext cx="175494" cy="311803"/>
    <xdr:sp macro="" textlink="">
      <xdr:nvSpPr>
        <xdr:cNvPr id="8136" name="TextBox 8135">
          <a:extLst>
            <a:ext uri="{FF2B5EF4-FFF2-40B4-BE49-F238E27FC236}">
              <a16:creationId xmlns="" xmlns:a16="http://schemas.microsoft.com/office/drawing/2014/main" id="{00000000-0008-0000-0400-0000C7050000}"/>
            </a:ext>
          </a:extLst>
        </xdr:cNvPr>
        <xdr:cNvSpPr txBox="1"/>
      </xdr:nvSpPr>
      <xdr:spPr>
        <a:xfrm>
          <a:off x="1775012" y="3438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</xdr:row>
      <xdr:rowOff>0</xdr:rowOff>
    </xdr:from>
    <xdr:ext cx="166257" cy="311803"/>
    <xdr:sp macro="" textlink="">
      <xdr:nvSpPr>
        <xdr:cNvPr id="8137" name="TextBox 8136">
          <a:extLst>
            <a:ext uri="{FF2B5EF4-FFF2-40B4-BE49-F238E27FC236}">
              <a16:creationId xmlns="" xmlns:a16="http://schemas.microsoft.com/office/drawing/2014/main" id="{00000000-0008-0000-0400-0000C8050000}"/>
            </a:ext>
          </a:extLst>
        </xdr:cNvPr>
        <xdr:cNvSpPr txBox="1"/>
      </xdr:nvSpPr>
      <xdr:spPr>
        <a:xfrm>
          <a:off x="1888191" y="3438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</xdr:row>
      <xdr:rowOff>0</xdr:rowOff>
    </xdr:from>
    <xdr:ext cx="166257" cy="311803"/>
    <xdr:sp macro="" textlink="">
      <xdr:nvSpPr>
        <xdr:cNvPr id="8138" name="TextBox 8137">
          <a:extLst>
            <a:ext uri="{FF2B5EF4-FFF2-40B4-BE49-F238E27FC236}">
              <a16:creationId xmlns="" xmlns:a16="http://schemas.microsoft.com/office/drawing/2014/main" id="{00000000-0008-0000-0400-0000C9050000}"/>
            </a:ext>
          </a:extLst>
        </xdr:cNvPr>
        <xdr:cNvSpPr txBox="1"/>
      </xdr:nvSpPr>
      <xdr:spPr>
        <a:xfrm>
          <a:off x="1765487" y="3438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</xdr:row>
      <xdr:rowOff>0</xdr:rowOff>
    </xdr:from>
    <xdr:ext cx="166257" cy="311803"/>
    <xdr:sp macro="" textlink="">
      <xdr:nvSpPr>
        <xdr:cNvPr id="8139" name="TextBox 8138">
          <a:extLst>
            <a:ext uri="{FF2B5EF4-FFF2-40B4-BE49-F238E27FC236}">
              <a16:creationId xmlns="" xmlns:a16="http://schemas.microsoft.com/office/drawing/2014/main" id="{00000000-0008-0000-0400-0000CA050000}"/>
            </a:ext>
          </a:extLst>
        </xdr:cNvPr>
        <xdr:cNvSpPr txBox="1"/>
      </xdr:nvSpPr>
      <xdr:spPr>
        <a:xfrm>
          <a:off x="1888191" y="3438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</xdr:row>
      <xdr:rowOff>0</xdr:rowOff>
    </xdr:from>
    <xdr:ext cx="184731" cy="283457"/>
    <xdr:sp macro="" textlink="">
      <xdr:nvSpPr>
        <xdr:cNvPr id="8140" name="TextBox 8139">
          <a:extLst>
            <a:ext uri="{FF2B5EF4-FFF2-40B4-BE49-F238E27FC236}">
              <a16:creationId xmlns="" xmlns:a16="http://schemas.microsoft.com/office/drawing/2014/main" id="{00000000-0008-0000-0400-0000CB050000}"/>
            </a:ext>
          </a:extLst>
        </xdr:cNvPr>
        <xdr:cNvSpPr txBox="1"/>
      </xdr:nvSpPr>
      <xdr:spPr>
        <a:xfrm>
          <a:off x="1765487" y="3438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</xdr:row>
      <xdr:rowOff>0</xdr:rowOff>
    </xdr:from>
    <xdr:ext cx="184731" cy="283457"/>
    <xdr:sp macro="" textlink="">
      <xdr:nvSpPr>
        <xdr:cNvPr id="8141" name="TextBox 8140">
          <a:extLst>
            <a:ext uri="{FF2B5EF4-FFF2-40B4-BE49-F238E27FC236}">
              <a16:creationId xmlns="" xmlns:a16="http://schemas.microsoft.com/office/drawing/2014/main" id="{00000000-0008-0000-0400-0000CC050000}"/>
            </a:ext>
          </a:extLst>
        </xdr:cNvPr>
        <xdr:cNvSpPr txBox="1"/>
      </xdr:nvSpPr>
      <xdr:spPr>
        <a:xfrm>
          <a:off x="1888191" y="3438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8142" name="TextBox 8141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43" name="TextBox 8142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8144" name="TextBox 8143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45" name="TextBox 8144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8146" name="TextBox 8145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47" name="TextBox 8146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8148" name="TextBox 8147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8149" name="TextBox 8148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8150" name="TextBox 8149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51" name="TextBox 8150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8152" name="TextBox 8151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53" name="TextBox 8152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8154" name="TextBox 8153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55" name="TextBox 8154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8156" name="TextBox 8155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8157" name="TextBox 8156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8158" name="TextBox 8157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59" name="TextBox 8158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8160" name="TextBox 8159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61" name="TextBox 8160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8162" name="TextBox 8161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63" name="TextBox 8162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8164" name="TextBox 8163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8165" name="TextBox 8164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8166" name="TextBox 8165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67" name="TextBox 8166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8168" name="TextBox 8167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69" name="TextBox 8168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8170" name="TextBox 8169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71" name="TextBox 8170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8172" name="TextBox 8171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8173" name="TextBox 8172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8174" name="TextBox 8173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75" name="TextBox 8174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8176" name="TextBox 8175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77" name="TextBox 8176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8178" name="TextBox 8177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79" name="TextBox 8178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8180" name="TextBox 8179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8181" name="TextBox 8180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8182" name="TextBox 8181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83" name="TextBox 8182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8184" name="TextBox 8183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85" name="TextBox 8184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8186" name="TextBox 8185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87" name="TextBox 8186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8188" name="TextBox 8187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8189" name="TextBox 8188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8190" name="TextBox 8189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91" name="TextBox 8190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8192" name="TextBox 8191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93" name="TextBox 8192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8194" name="TextBox 8193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95" name="TextBox 8194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8196" name="TextBox 8195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8197" name="TextBox 8196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8198" name="TextBox 8197"/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199" name="TextBox 8198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8200" name="TextBox 8199"/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201" name="TextBox 8200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8202" name="TextBox 8201"/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203" name="TextBox 8202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8204" name="TextBox 8203"/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8205" name="TextBox 8204"/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206" name="TextBox 8205">
          <a:extLst>
            <a:ext uri="{FF2B5EF4-FFF2-40B4-BE49-F238E27FC236}">
              <a16:creationId xmlns="" xmlns:a16="http://schemas.microsoft.com/office/drawing/2014/main" id="{00000000-0008-0000-0400-000043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07" name="TextBox 8206">
          <a:extLst>
            <a:ext uri="{FF2B5EF4-FFF2-40B4-BE49-F238E27FC236}">
              <a16:creationId xmlns="" xmlns:a16="http://schemas.microsoft.com/office/drawing/2014/main" id="{00000000-0008-0000-0400-000044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208" name="TextBox 8207">
          <a:extLst>
            <a:ext uri="{FF2B5EF4-FFF2-40B4-BE49-F238E27FC236}">
              <a16:creationId xmlns="" xmlns:a16="http://schemas.microsoft.com/office/drawing/2014/main" id="{00000000-0008-0000-0400-000045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09" name="TextBox 8208">
          <a:extLst>
            <a:ext uri="{FF2B5EF4-FFF2-40B4-BE49-F238E27FC236}">
              <a16:creationId xmlns="" xmlns:a16="http://schemas.microsoft.com/office/drawing/2014/main" id="{00000000-0008-0000-0400-000046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210" name="TextBox 8209">
          <a:extLst>
            <a:ext uri="{FF2B5EF4-FFF2-40B4-BE49-F238E27FC236}">
              <a16:creationId xmlns="" xmlns:a16="http://schemas.microsoft.com/office/drawing/2014/main" id="{00000000-0008-0000-0400-000047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11" name="TextBox 8210">
          <a:extLst>
            <a:ext uri="{FF2B5EF4-FFF2-40B4-BE49-F238E27FC236}">
              <a16:creationId xmlns="" xmlns:a16="http://schemas.microsoft.com/office/drawing/2014/main" id="{00000000-0008-0000-0400-000048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212" name="TextBox 8211">
          <a:extLst>
            <a:ext uri="{FF2B5EF4-FFF2-40B4-BE49-F238E27FC236}">
              <a16:creationId xmlns="" xmlns:a16="http://schemas.microsoft.com/office/drawing/2014/main" id="{00000000-0008-0000-0400-000049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213" name="TextBox 8212">
          <a:extLst>
            <a:ext uri="{FF2B5EF4-FFF2-40B4-BE49-F238E27FC236}">
              <a16:creationId xmlns="" xmlns:a16="http://schemas.microsoft.com/office/drawing/2014/main" id="{00000000-0008-0000-0400-00004A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214" name="TextBox 8213">
          <a:extLst>
            <a:ext uri="{FF2B5EF4-FFF2-40B4-BE49-F238E27FC236}">
              <a16:creationId xmlns="" xmlns:a16="http://schemas.microsoft.com/office/drawing/2014/main" id="{00000000-0008-0000-0400-00004B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215" name="TextBox 8214">
          <a:extLst>
            <a:ext uri="{FF2B5EF4-FFF2-40B4-BE49-F238E27FC236}">
              <a16:creationId xmlns="" xmlns:a16="http://schemas.microsoft.com/office/drawing/2014/main" id="{00000000-0008-0000-0400-00004C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216" name="TextBox 8215">
          <a:extLst>
            <a:ext uri="{FF2B5EF4-FFF2-40B4-BE49-F238E27FC236}">
              <a16:creationId xmlns="" xmlns:a16="http://schemas.microsoft.com/office/drawing/2014/main" id="{00000000-0008-0000-0400-00004D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17" name="TextBox 8216">
          <a:extLst>
            <a:ext uri="{FF2B5EF4-FFF2-40B4-BE49-F238E27FC236}">
              <a16:creationId xmlns="" xmlns:a16="http://schemas.microsoft.com/office/drawing/2014/main" id="{00000000-0008-0000-0400-00004E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218" name="TextBox 8217">
          <a:extLst>
            <a:ext uri="{FF2B5EF4-FFF2-40B4-BE49-F238E27FC236}">
              <a16:creationId xmlns="" xmlns:a16="http://schemas.microsoft.com/office/drawing/2014/main" id="{00000000-0008-0000-0400-00004F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19" name="TextBox 8218">
          <a:extLst>
            <a:ext uri="{FF2B5EF4-FFF2-40B4-BE49-F238E27FC236}">
              <a16:creationId xmlns="" xmlns:a16="http://schemas.microsoft.com/office/drawing/2014/main" id="{00000000-0008-0000-0400-000050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220" name="TextBox 8219">
          <a:extLst>
            <a:ext uri="{FF2B5EF4-FFF2-40B4-BE49-F238E27FC236}">
              <a16:creationId xmlns="" xmlns:a16="http://schemas.microsoft.com/office/drawing/2014/main" id="{00000000-0008-0000-0400-000051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21" name="TextBox 8220">
          <a:extLst>
            <a:ext uri="{FF2B5EF4-FFF2-40B4-BE49-F238E27FC236}">
              <a16:creationId xmlns="" xmlns:a16="http://schemas.microsoft.com/office/drawing/2014/main" id="{00000000-0008-0000-0400-000052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222" name="TextBox 8221">
          <a:extLst>
            <a:ext uri="{FF2B5EF4-FFF2-40B4-BE49-F238E27FC236}">
              <a16:creationId xmlns="" xmlns:a16="http://schemas.microsoft.com/office/drawing/2014/main" id="{00000000-0008-0000-0400-000053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223" name="TextBox 8222">
          <a:extLst>
            <a:ext uri="{FF2B5EF4-FFF2-40B4-BE49-F238E27FC236}">
              <a16:creationId xmlns="" xmlns:a16="http://schemas.microsoft.com/office/drawing/2014/main" id="{00000000-0008-0000-0400-000054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224" name="TextBox 8223">
          <a:extLst>
            <a:ext uri="{FF2B5EF4-FFF2-40B4-BE49-F238E27FC236}">
              <a16:creationId xmlns="" xmlns:a16="http://schemas.microsoft.com/office/drawing/2014/main" id="{00000000-0008-0000-0400-000055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25" name="TextBox 8224">
          <a:extLst>
            <a:ext uri="{FF2B5EF4-FFF2-40B4-BE49-F238E27FC236}">
              <a16:creationId xmlns="" xmlns:a16="http://schemas.microsoft.com/office/drawing/2014/main" id="{00000000-0008-0000-0400-000056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226" name="TextBox 8225">
          <a:extLst>
            <a:ext uri="{FF2B5EF4-FFF2-40B4-BE49-F238E27FC236}">
              <a16:creationId xmlns="" xmlns:a16="http://schemas.microsoft.com/office/drawing/2014/main" id="{00000000-0008-0000-0400-000057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27" name="TextBox 8226">
          <a:extLst>
            <a:ext uri="{FF2B5EF4-FFF2-40B4-BE49-F238E27FC236}">
              <a16:creationId xmlns="" xmlns:a16="http://schemas.microsoft.com/office/drawing/2014/main" id="{00000000-0008-0000-0400-000058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228" name="TextBox 8227">
          <a:extLst>
            <a:ext uri="{FF2B5EF4-FFF2-40B4-BE49-F238E27FC236}">
              <a16:creationId xmlns="" xmlns:a16="http://schemas.microsoft.com/office/drawing/2014/main" id="{00000000-0008-0000-0400-000059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29" name="TextBox 8228">
          <a:extLst>
            <a:ext uri="{FF2B5EF4-FFF2-40B4-BE49-F238E27FC236}">
              <a16:creationId xmlns="" xmlns:a16="http://schemas.microsoft.com/office/drawing/2014/main" id="{00000000-0008-0000-0400-00005A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230" name="TextBox 8229">
          <a:extLst>
            <a:ext uri="{FF2B5EF4-FFF2-40B4-BE49-F238E27FC236}">
              <a16:creationId xmlns="" xmlns:a16="http://schemas.microsoft.com/office/drawing/2014/main" id="{00000000-0008-0000-0400-00005B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231" name="TextBox 8230">
          <a:extLst>
            <a:ext uri="{FF2B5EF4-FFF2-40B4-BE49-F238E27FC236}">
              <a16:creationId xmlns="" xmlns:a16="http://schemas.microsoft.com/office/drawing/2014/main" id="{00000000-0008-0000-0400-00005C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232" name="TextBox 8231">
          <a:extLst>
            <a:ext uri="{FF2B5EF4-FFF2-40B4-BE49-F238E27FC236}">
              <a16:creationId xmlns="" xmlns:a16="http://schemas.microsoft.com/office/drawing/2014/main" id="{00000000-0008-0000-0400-00005D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33" name="TextBox 8232">
          <a:extLst>
            <a:ext uri="{FF2B5EF4-FFF2-40B4-BE49-F238E27FC236}">
              <a16:creationId xmlns="" xmlns:a16="http://schemas.microsoft.com/office/drawing/2014/main" id="{00000000-0008-0000-0400-00005E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234" name="TextBox 8233">
          <a:extLst>
            <a:ext uri="{FF2B5EF4-FFF2-40B4-BE49-F238E27FC236}">
              <a16:creationId xmlns="" xmlns:a16="http://schemas.microsoft.com/office/drawing/2014/main" id="{00000000-0008-0000-0400-00005F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35" name="TextBox 8234">
          <a:extLst>
            <a:ext uri="{FF2B5EF4-FFF2-40B4-BE49-F238E27FC236}">
              <a16:creationId xmlns="" xmlns:a16="http://schemas.microsoft.com/office/drawing/2014/main" id="{00000000-0008-0000-0400-000060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236" name="TextBox 8235">
          <a:extLst>
            <a:ext uri="{FF2B5EF4-FFF2-40B4-BE49-F238E27FC236}">
              <a16:creationId xmlns="" xmlns:a16="http://schemas.microsoft.com/office/drawing/2014/main" id="{00000000-0008-0000-0400-000061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37" name="TextBox 8236">
          <a:extLst>
            <a:ext uri="{FF2B5EF4-FFF2-40B4-BE49-F238E27FC236}">
              <a16:creationId xmlns="" xmlns:a16="http://schemas.microsoft.com/office/drawing/2014/main" id="{00000000-0008-0000-0400-000062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238" name="TextBox 8237">
          <a:extLst>
            <a:ext uri="{FF2B5EF4-FFF2-40B4-BE49-F238E27FC236}">
              <a16:creationId xmlns="" xmlns:a16="http://schemas.microsoft.com/office/drawing/2014/main" id="{00000000-0008-0000-0400-000063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239" name="TextBox 8238">
          <a:extLst>
            <a:ext uri="{FF2B5EF4-FFF2-40B4-BE49-F238E27FC236}">
              <a16:creationId xmlns="" xmlns:a16="http://schemas.microsoft.com/office/drawing/2014/main" id="{00000000-0008-0000-0400-000064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240" name="TextBox 8239">
          <a:extLst>
            <a:ext uri="{FF2B5EF4-FFF2-40B4-BE49-F238E27FC236}">
              <a16:creationId xmlns="" xmlns:a16="http://schemas.microsoft.com/office/drawing/2014/main" id="{00000000-0008-0000-0400-000065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241" name="TextBox 8240">
          <a:extLst>
            <a:ext uri="{FF2B5EF4-FFF2-40B4-BE49-F238E27FC236}">
              <a16:creationId xmlns="" xmlns:a16="http://schemas.microsoft.com/office/drawing/2014/main" id="{00000000-0008-0000-0400-000066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242" name="TextBox 8241">
          <a:extLst>
            <a:ext uri="{FF2B5EF4-FFF2-40B4-BE49-F238E27FC236}">
              <a16:creationId xmlns="" xmlns:a16="http://schemas.microsoft.com/office/drawing/2014/main" id="{00000000-0008-0000-0400-000067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243" name="TextBox 8242">
          <a:extLst>
            <a:ext uri="{FF2B5EF4-FFF2-40B4-BE49-F238E27FC236}">
              <a16:creationId xmlns="" xmlns:a16="http://schemas.microsoft.com/office/drawing/2014/main" id="{00000000-0008-0000-0400-000068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261702" cy="396840"/>
    <xdr:sp macro="" textlink="">
      <xdr:nvSpPr>
        <xdr:cNvPr id="8244" name="TextBox 8243">
          <a:extLst>
            <a:ext uri="{FF2B5EF4-FFF2-40B4-BE49-F238E27FC236}">
              <a16:creationId xmlns="" xmlns:a16="http://schemas.microsoft.com/office/drawing/2014/main" id="{00000000-0008-0000-0400-000069040000}"/>
            </a:ext>
          </a:extLst>
        </xdr:cNvPr>
        <xdr:cNvSpPr txBox="1"/>
      </xdr:nvSpPr>
      <xdr:spPr>
        <a:xfrm>
          <a:off x="1888191" y="111061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245" name="TextBox 8244">
          <a:extLst>
            <a:ext uri="{FF2B5EF4-FFF2-40B4-BE49-F238E27FC236}">
              <a16:creationId xmlns="" xmlns:a16="http://schemas.microsoft.com/office/drawing/2014/main" id="{00000000-0008-0000-0400-00006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46" name="TextBox 8245">
          <a:extLst>
            <a:ext uri="{FF2B5EF4-FFF2-40B4-BE49-F238E27FC236}">
              <a16:creationId xmlns="" xmlns:a16="http://schemas.microsoft.com/office/drawing/2014/main" id="{00000000-0008-0000-0400-00006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247" name="TextBox 8246">
          <a:extLst>
            <a:ext uri="{FF2B5EF4-FFF2-40B4-BE49-F238E27FC236}">
              <a16:creationId xmlns="" xmlns:a16="http://schemas.microsoft.com/office/drawing/2014/main" id="{00000000-0008-0000-0400-00006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48" name="TextBox 8247">
          <a:extLst>
            <a:ext uri="{FF2B5EF4-FFF2-40B4-BE49-F238E27FC236}">
              <a16:creationId xmlns="" xmlns:a16="http://schemas.microsoft.com/office/drawing/2014/main" id="{00000000-0008-0000-0400-00006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249" name="TextBox 8248">
          <a:extLst>
            <a:ext uri="{FF2B5EF4-FFF2-40B4-BE49-F238E27FC236}">
              <a16:creationId xmlns="" xmlns:a16="http://schemas.microsoft.com/office/drawing/2014/main" id="{00000000-0008-0000-0400-00006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50" name="TextBox 8249">
          <a:extLst>
            <a:ext uri="{FF2B5EF4-FFF2-40B4-BE49-F238E27FC236}">
              <a16:creationId xmlns="" xmlns:a16="http://schemas.microsoft.com/office/drawing/2014/main" id="{00000000-0008-0000-0400-00006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251" name="TextBox 8250">
          <a:extLst>
            <a:ext uri="{FF2B5EF4-FFF2-40B4-BE49-F238E27FC236}">
              <a16:creationId xmlns="" xmlns:a16="http://schemas.microsoft.com/office/drawing/2014/main" id="{00000000-0008-0000-0400-00007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252" name="TextBox 8251">
          <a:extLst>
            <a:ext uri="{FF2B5EF4-FFF2-40B4-BE49-F238E27FC236}">
              <a16:creationId xmlns="" xmlns:a16="http://schemas.microsoft.com/office/drawing/2014/main" id="{00000000-0008-0000-0400-00007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253" name="TextBox 8252">
          <a:extLst>
            <a:ext uri="{FF2B5EF4-FFF2-40B4-BE49-F238E27FC236}">
              <a16:creationId xmlns="" xmlns:a16="http://schemas.microsoft.com/office/drawing/2014/main" id="{00000000-0008-0000-0400-00007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54" name="TextBox 8253">
          <a:extLst>
            <a:ext uri="{FF2B5EF4-FFF2-40B4-BE49-F238E27FC236}">
              <a16:creationId xmlns="" xmlns:a16="http://schemas.microsoft.com/office/drawing/2014/main" id="{00000000-0008-0000-0400-00007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255" name="TextBox 8254">
          <a:extLst>
            <a:ext uri="{FF2B5EF4-FFF2-40B4-BE49-F238E27FC236}">
              <a16:creationId xmlns="" xmlns:a16="http://schemas.microsoft.com/office/drawing/2014/main" id="{00000000-0008-0000-0400-00007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56" name="TextBox 8255">
          <a:extLst>
            <a:ext uri="{FF2B5EF4-FFF2-40B4-BE49-F238E27FC236}">
              <a16:creationId xmlns="" xmlns:a16="http://schemas.microsoft.com/office/drawing/2014/main" id="{00000000-0008-0000-0400-00007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257" name="TextBox 8256">
          <a:extLst>
            <a:ext uri="{FF2B5EF4-FFF2-40B4-BE49-F238E27FC236}">
              <a16:creationId xmlns="" xmlns:a16="http://schemas.microsoft.com/office/drawing/2014/main" id="{00000000-0008-0000-0400-00007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58" name="TextBox 8257">
          <a:extLst>
            <a:ext uri="{FF2B5EF4-FFF2-40B4-BE49-F238E27FC236}">
              <a16:creationId xmlns="" xmlns:a16="http://schemas.microsoft.com/office/drawing/2014/main" id="{00000000-0008-0000-0400-00007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259" name="TextBox 8258">
          <a:extLst>
            <a:ext uri="{FF2B5EF4-FFF2-40B4-BE49-F238E27FC236}">
              <a16:creationId xmlns="" xmlns:a16="http://schemas.microsoft.com/office/drawing/2014/main" id="{00000000-0008-0000-0400-00007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260" name="TextBox 8259">
          <a:extLst>
            <a:ext uri="{FF2B5EF4-FFF2-40B4-BE49-F238E27FC236}">
              <a16:creationId xmlns="" xmlns:a16="http://schemas.microsoft.com/office/drawing/2014/main" id="{00000000-0008-0000-0400-00007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261" name="TextBox 8260">
          <a:extLst>
            <a:ext uri="{FF2B5EF4-FFF2-40B4-BE49-F238E27FC236}">
              <a16:creationId xmlns="" xmlns:a16="http://schemas.microsoft.com/office/drawing/2014/main" id="{00000000-0008-0000-0400-00007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62" name="TextBox 8261">
          <a:extLst>
            <a:ext uri="{FF2B5EF4-FFF2-40B4-BE49-F238E27FC236}">
              <a16:creationId xmlns="" xmlns:a16="http://schemas.microsoft.com/office/drawing/2014/main" id="{00000000-0008-0000-0400-00007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263" name="TextBox 8262">
          <a:extLst>
            <a:ext uri="{FF2B5EF4-FFF2-40B4-BE49-F238E27FC236}">
              <a16:creationId xmlns="" xmlns:a16="http://schemas.microsoft.com/office/drawing/2014/main" id="{00000000-0008-0000-0400-00007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64" name="TextBox 8263">
          <a:extLst>
            <a:ext uri="{FF2B5EF4-FFF2-40B4-BE49-F238E27FC236}">
              <a16:creationId xmlns="" xmlns:a16="http://schemas.microsoft.com/office/drawing/2014/main" id="{00000000-0008-0000-0400-00007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265" name="TextBox 8264">
          <a:extLst>
            <a:ext uri="{FF2B5EF4-FFF2-40B4-BE49-F238E27FC236}">
              <a16:creationId xmlns="" xmlns:a16="http://schemas.microsoft.com/office/drawing/2014/main" id="{00000000-0008-0000-0400-00007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66" name="TextBox 8265">
          <a:extLst>
            <a:ext uri="{FF2B5EF4-FFF2-40B4-BE49-F238E27FC236}">
              <a16:creationId xmlns="" xmlns:a16="http://schemas.microsoft.com/office/drawing/2014/main" id="{00000000-0008-0000-0400-00007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267" name="TextBox 8266">
          <a:extLst>
            <a:ext uri="{FF2B5EF4-FFF2-40B4-BE49-F238E27FC236}">
              <a16:creationId xmlns="" xmlns:a16="http://schemas.microsoft.com/office/drawing/2014/main" id="{00000000-0008-0000-0400-00008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268" name="TextBox 8267">
          <a:extLst>
            <a:ext uri="{FF2B5EF4-FFF2-40B4-BE49-F238E27FC236}">
              <a16:creationId xmlns="" xmlns:a16="http://schemas.microsoft.com/office/drawing/2014/main" id="{00000000-0008-0000-0400-00008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269" name="TextBox 8268">
          <a:extLst>
            <a:ext uri="{FF2B5EF4-FFF2-40B4-BE49-F238E27FC236}">
              <a16:creationId xmlns="" xmlns:a16="http://schemas.microsoft.com/office/drawing/2014/main" id="{00000000-0008-0000-0400-00008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70" name="TextBox 8269">
          <a:extLst>
            <a:ext uri="{FF2B5EF4-FFF2-40B4-BE49-F238E27FC236}">
              <a16:creationId xmlns="" xmlns:a16="http://schemas.microsoft.com/office/drawing/2014/main" id="{00000000-0008-0000-0400-00008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271" name="TextBox 8270">
          <a:extLst>
            <a:ext uri="{FF2B5EF4-FFF2-40B4-BE49-F238E27FC236}">
              <a16:creationId xmlns="" xmlns:a16="http://schemas.microsoft.com/office/drawing/2014/main" id="{00000000-0008-0000-0400-00008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72" name="TextBox 8271">
          <a:extLst>
            <a:ext uri="{FF2B5EF4-FFF2-40B4-BE49-F238E27FC236}">
              <a16:creationId xmlns="" xmlns:a16="http://schemas.microsoft.com/office/drawing/2014/main" id="{00000000-0008-0000-0400-00008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273" name="TextBox 8272">
          <a:extLst>
            <a:ext uri="{FF2B5EF4-FFF2-40B4-BE49-F238E27FC236}">
              <a16:creationId xmlns="" xmlns:a16="http://schemas.microsoft.com/office/drawing/2014/main" id="{00000000-0008-0000-0400-00008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74" name="TextBox 8273">
          <a:extLst>
            <a:ext uri="{FF2B5EF4-FFF2-40B4-BE49-F238E27FC236}">
              <a16:creationId xmlns="" xmlns:a16="http://schemas.microsoft.com/office/drawing/2014/main" id="{00000000-0008-0000-0400-00008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275" name="TextBox 8274">
          <a:extLst>
            <a:ext uri="{FF2B5EF4-FFF2-40B4-BE49-F238E27FC236}">
              <a16:creationId xmlns="" xmlns:a16="http://schemas.microsoft.com/office/drawing/2014/main" id="{00000000-0008-0000-0400-00008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276" name="TextBox 8275">
          <a:extLst>
            <a:ext uri="{FF2B5EF4-FFF2-40B4-BE49-F238E27FC236}">
              <a16:creationId xmlns="" xmlns:a16="http://schemas.microsoft.com/office/drawing/2014/main" id="{00000000-0008-0000-0400-00008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277" name="TextBox 8276">
          <a:extLst>
            <a:ext uri="{FF2B5EF4-FFF2-40B4-BE49-F238E27FC236}">
              <a16:creationId xmlns="" xmlns:a16="http://schemas.microsoft.com/office/drawing/2014/main" id="{00000000-0008-0000-0400-00008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78" name="TextBox 8277">
          <a:extLst>
            <a:ext uri="{FF2B5EF4-FFF2-40B4-BE49-F238E27FC236}">
              <a16:creationId xmlns="" xmlns:a16="http://schemas.microsoft.com/office/drawing/2014/main" id="{00000000-0008-0000-0400-00008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279" name="TextBox 8278">
          <a:extLst>
            <a:ext uri="{FF2B5EF4-FFF2-40B4-BE49-F238E27FC236}">
              <a16:creationId xmlns="" xmlns:a16="http://schemas.microsoft.com/office/drawing/2014/main" id="{00000000-0008-0000-0400-00008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80" name="TextBox 8279">
          <a:extLst>
            <a:ext uri="{FF2B5EF4-FFF2-40B4-BE49-F238E27FC236}">
              <a16:creationId xmlns="" xmlns:a16="http://schemas.microsoft.com/office/drawing/2014/main" id="{00000000-0008-0000-0400-00008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281" name="TextBox 8280">
          <a:extLst>
            <a:ext uri="{FF2B5EF4-FFF2-40B4-BE49-F238E27FC236}">
              <a16:creationId xmlns="" xmlns:a16="http://schemas.microsoft.com/office/drawing/2014/main" id="{00000000-0008-0000-0400-00008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82" name="TextBox 8281">
          <a:extLst>
            <a:ext uri="{FF2B5EF4-FFF2-40B4-BE49-F238E27FC236}">
              <a16:creationId xmlns="" xmlns:a16="http://schemas.microsoft.com/office/drawing/2014/main" id="{00000000-0008-0000-0400-00008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283" name="TextBox 8282">
          <a:extLst>
            <a:ext uri="{FF2B5EF4-FFF2-40B4-BE49-F238E27FC236}">
              <a16:creationId xmlns="" xmlns:a16="http://schemas.microsoft.com/office/drawing/2014/main" id="{00000000-0008-0000-0400-00009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284" name="TextBox 8283">
          <a:extLst>
            <a:ext uri="{FF2B5EF4-FFF2-40B4-BE49-F238E27FC236}">
              <a16:creationId xmlns="" xmlns:a16="http://schemas.microsoft.com/office/drawing/2014/main" id="{00000000-0008-0000-0400-00009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285" name="TextBox 8284">
          <a:extLst>
            <a:ext uri="{FF2B5EF4-FFF2-40B4-BE49-F238E27FC236}">
              <a16:creationId xmlns="" xmlns:a16="http://schemas.microsoft.com/office/drawing/2014/main" id="{00000000-0008-0000-0400-00009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86" name="TextBox 8285">
          <a:extLst>
            <a:ext uri="{FF2B5EF4-FFF2-40B4-BE49-F238E27FC236}">
              <a16:creationId xmlns="" xmlns:a16="http://schemas.microsoft.com/office/drawing/2014/main" id="{00000000-0008-0000-0400-00009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287" name="TextBox 8286">
          <a:extLst>
            <a:ext uri="{FF2B5EF4-FFF2-40B4-BE49-F238E27FC236}">
              <a16:creationId xmlns="" xmlns:a16="http://schemas.microsoft.com/office/drawing/2014/main" id="{00000000-0008-0000-0400-00009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88" name="TextBox 8287">
          <a:extLst>
            <a:ext uri="{FF2B5EF4-FFF2-40B4-BE49-F238E27FC236}">
              <a16:creationId xmlns="" xmlns:a16="http://schemas.microsoft.com/office/drawing/2014/main" id="{00000000-0008-0000-0400-00009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289" name="TextBox 8288">
          <a:extLst>
            <a:ext uri="{FF2B5EF4-FFF2-40B4-BE49-F238E27FC236}">
              <a16:creationId xmlns="" xmlns:a16="http://schemas.microsoft.com/office/drawing/2014/main" id="{00000000-0008-0000-0400-00009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90" name="TextBox 8289">
          <a:extLst>
            <a:ext uri="{FF2B5EF4-FFF2-40B4-BE49-F238E27FC236}">
              <a16:creationId xmlns="" xmlns:a16="http://schemas.microsoft.com/office/drawing/2014/main" id="{00000000-0008-0000-0400-00009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291" name="TextBox 8290">
          <a:extLst>
            <a:ext uri="{FF2B5EF4-FFF2-40B4-BE49-F238E27FC236}">
              <a16:creationId xmlns="" xmlns:a16="http://schemas.microsoft.com/office/drawing/2014/main" id="{00000000-0008-0000-0400-00009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292" name="TextBox 8291">
          <a:extLst>
            <a:ext uri="{FF2B5EF4-FFF2-40B4-BE49-F238E27FC236}">
              <a16:creationId xmlns="" xmlns:a16="http://schemas.microsoft.com/office/drawing/2014/main" id="{00000000-0008-0000-0400-00009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293" name="TextBox 8292">
          <a:extLst>
            <a:ext uri="{FF2B5EF4-FFF2-40B4-BE49-F238E27FC236}">
              <a16:creationId xmlns="" xmlns:a16="http://schemas.microsoft.com/office/drawing/2014/main" id="{00000000-0008-0000-0400-00009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94" name="TextBox 8293">
          <a:extLst>
            <a:ext uri="{FF2B5EF4-FFF2-40B4-BE49-F238E27FC236}">
              <a16:creationId xmlns="" xmlns:a16="http://schemas.microsoft.com/office/drawing/2014/main" id="{00000000-0008-0000-0400-00009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295" name="TextBox 8294">
          <a:extLst>
            <a:ext uri="{FF2B5EF4-FFF2-40B4-BE49-F238E27FC236}">
              <a16:creationId xmlns="" xmlns:a16="http://schemas.microsoft.com/office/drawing/2014/main" id="{00000000-0008-0000-0400-00009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96" name="TextBox 8295">
          <a:extLst>
            <a:ext uri="{FF2B5EF4-FFF2-40B4-BE49-F238E27FC236}">
              <a16:creationId xmlns="" xmlns:a16="http://schemas.microsoft.com/office/drawing/2014/main" id="{00000000-0008-0000-0400-00009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297" name="TextBox 8296">
          <a:extLst>
            <a:ext uri="{FF2B5EF4-FFF2-40B4-BE49-F238E27FC236}">
              <a16:creationId xmlns="" xmlns:a16="http://schemas.microsoft.com/office/drawing/2014/main" id="{00000000-0008-0000-0400-00009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298" name="TextBox 8297">
          <a:extLst>
            <a:ext uri="{FF2B5EF4-FFF2-40B4-BE49-F238E27FC236}">
              <a16:creationId xmlns="" xmlns:a16="http://schemas.microsoft.com/office/drawing/2014/main" id="{00000000-0008-0000-0400-00009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299" name="TextBox 8298">
          <a:extLst>
            <a:ext uri="{FF2B5EF4-FFF2-40B4-BE49-F238E27FC236}">
              <a16:creationId xmlns="" xmlns:a16="http://schemas.microsoft.com/office/drawing/2014/main" id="{00000000-0008-0000-0400-0000A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300" name="TextBox 8299">
          <a:extLst>
            <a:ext uri="{FF2B5EF4-FFF2-40B4-BE49-F238E27FC236}">
              <a16:creationId xmlns="" xmlns:a16="http://schemas.microsoft.com/office/drawing/2014/main" id="{00000000-0008-0000-0400-0000A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301" name="TextBox 8300">
          <a:extLst>
            <a:ext uri="{FF2B5EF4-FFF2-40B4-BE49-F238E27FC236}">
              <a16:creationId xmlns="" xmlns:a16="http://schemas.microsoft.com/office/drawing/2014/main" id="{00000000-0008-0000-0400-0000A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02" name="TextBox 8301">
          <a:extLst>
            <a:ext uri="{FF2B5EF4-FFF2-40B4-BE49-F238E27FC236}">
              <a16:creationId xmlns="" xmlns:a16="http://schemas.microsoft.com/office/drawing/2014/main" id="{00000000-0008-0000-0400-0000A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303" name="TextBox 8302">
          <a:extLst>
            <a:ext uri="{FF2B5EF4-FFF2-40B4-BE49-F238E27FC236}">
              <a16:creationId xmlns="" xmlns:a16="http://schemas.microsoft.com/office/drawing/2014/main" id="{00000000-0008-0000-0400-0000A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04" name="TextBox 8303">
          <a:extLst>
            <a:ext uri="{FF2B5EF4-FFF2-40B4-BE49-F238E27FC236}">
              <a16:creationId xmlns="" xmlns:a16="http://schemas.microsoft.com/office/drawing/2014/main" id="{00000000-0008-0000-0400-0000A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305" name="TextBox 8304">
          <a:extLst>
            <a:ext uri="{FF2B5EF4-FFF2-40B4-BE49-F238E27FC236}">
              <a16:creationId xmlns="" xmlns:a16="http://schemas.microsoft.com/office/drawing/2014/main" id="{00000000-0008-0000-0400-0000A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06" name="TextBox 8305">
          <a:extLst>
            <a:ext uri="{FF2B5EF4-FFF2-40B4-BE49-F238E27FC236}">
              <a16:creationId xmlns="" xmlns:a16="http://schemas.microsoft.com/office/drawing/2014/main" id="{00000000-0008-0000-0400-0000A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307" name="TextBox 8306">
          <a:extLst>
            <a:ext uri="{FF2B5EF4-FFF2-40B4-BE49-F238E27FC236}">
              <a16:creationId xmlns="" xmlns:a16="http://schemas.microsoft.com/office/drawing/2014/main" id="{00000000-0008-0000-0400-0000A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308" name="TextBox 8307">
          <a:extLst>
            <a:ext uri="{FF2B5EF4-FFF2-40B4-BE49-F238E27FC236}">
              <a16:creationId xmlns="" xmlns:a16="http://schemas.microsoft.com/office/drawing/2014/main" id="{00000000-0008-0000-0400-0000A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309" name="TextBox 8308">
          <a:extLst>
            <a:ext uri="{FF2B5EF4-FFF2-40B4-BE49-F238E27FC236}">
              <a16:creationId xmlns="" xmlns:a16="http://schemas.microsoft.com/office/drawing/2014/main" id="{00000000-0008-0000-0400-0000A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10" name="TextBox 8309">
          <a:extLst>
            <a:ext uri="{FF2B5EF4-FFF2-40B4-BE49-F238E27FC236}">
              <a16:creationId xmlns="" xmlns:a16="http://schemas.microsoft.com/office/drawing/2014/main" id="{00000000-0008-0000-0400-0000A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311" name="TextBox 8310">
          <a:extLst>
            <a:ext uri="{FF2B5EF4-FFF2-40B4-BE49-F238E27FC236}">
              <a16:creationId xmlns="" xmlns:a16="http://schemas.microsoft.com/office/drawing/2014/main" id="{00000000-0008-0000-0400-0000A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12" name="TextBox 8311">
          <a:extLst>
            <a:ext uri="{FF2B5EF4-FFF2-40B4-BE49-F238E27FC236}">
              <a16:creationId xmlns="" xmlns:a16="http://schemas.microsoft.com/office/drawing/2014/main" id="{00000000-0008-0000-0400-0000A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313" name="TextBox 8312">
          <a:extLst>
            <a:ext uri="{FF2B5EF4-FFF2-40B4-BE49-F238E27FC236}">
              <a16:creationId xmlns="" xmlns:a16="http://schemas.microsoft.com/office/drawing/2014/main" id="{00000000-0008-0000-0400-0000A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14" name="TextBox 8313">
          <a:extLst>
            <a:ext uri="{FF2B5EF4-FFF2-40B4-BE49-F238E27FC236}">
              <a16:creationId xmlns="" xmlns:a16="http://schemas.microsoft.com/office/drawing/2014/main" id="{00000000-0008-0000-0400-0000A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315" name="TextBox 8314">
          <a:extLst>
            <a:ext uri="{FF2B5EF4-FFF2-40B4-BE49-F238E27FC236}">
              <a16:creationId xmlns="" xmlns:a16="http://schemas.microsoft.com/office/drawing/2014/main" id="{00000000-0008-0000-0400-0000B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316" name="TextBox 8315">
          <a:extLst>
            <a:ext uri="{FF2B5EF4-FFF2-40B4-BE49-F238E27FC236}">
              <a16:creationId xmlns="" xmlns:a16="http://schemas.microsoft.com/office/drawing/2014/main" id="{00000000-0008-0000-0400-0000B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317" name="TextBox 8316">
          <a:extLst>
            <a:ext uri="{FF2B5EF4-FFF2-40B4-BE49-F238E27FC236}">
              <a16:creationId xmlns="" xmlns:a16="http://schemas.microsoft.com/office/drawing/2014/main" id="{00000000-0008-0000-0400-0000B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18" name="TextBox 8317">
          <a:extLst>
            <a:ext uri="{FF2B5EF4-FFF2-40B4-BE49-F238E27FC236}">
              <a16:creationId xmlns="" xmlns:a16="http://schemas.microsoft.com/office/drawing/2014/main" id="{00000000-0008-0000-0400-0000B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319" name="TextBox 8318">
          <a:extLst>
            <a:ext uri="{FF2B5EF4-FFF2-40B4-BE49-F238E27FC236}">
              <a16:creationId xmlns="" xmlns:a16="http://schemas.microsoft.com/office/drawing/2014/main" id="{00000000-0008-0000-0400-0000B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20" name="TextBox 8319">
          <a:extLst>
            <a:ext uri="{FF2B5EF4-FFF2-40B4-BE49-F238E27FC236}">
              <a16:creationId xmlns="" xmlns:a16="http://schemas.microsoft.com/office/drawing/2014/main" id="{00000000-0008-0000-0400-0000B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321" name="TextBox 8320">
          <a:extLst>
            <a:ext uri="{FF2B5EF4-FFF2-40B4-BE49-F238E27FC236}">
              <a16:creationId xmlns="" xmlns:a16="http://schemas.microsoft.com/office/drawing/2014/main" id="{00000000-0008-0000-0400-0000B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22" name="TextBox 8321">
          <a:extLst>
            <a:ext uri="{FF2B5EF4-FFF2-40B4-BE49-F238E27FC236}">
              <a16:creationId xmlns="" xmlns:a16="http://schemas.microsoft.com/office/drawing/2014/main" id="{00000000-0008-0000-0400-0000B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323" name="TextBox 8322">
          <a:extLst>
            <a:ext uri="{FF2B5EF4-FFF2-40B4-BE49-F238E27FC236}">
              <a16:creationId xmlns="" xmlns:a16="http://schemas.microsoft.com/office/drawing/2014/main" id="{00000000-0008-0000-0400-0000B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324" name="TextBox 8323">
          <a:extLst>
            <a:ext uri="{FF2B5EF4-FFF2-40B4-BE49-F238E27FC236}">
              <a16:creationId xmlns="" xmlns:a16="http://schemas.microsoft.com/office/drawing/2014/main" id="{00000000-0008-0000-0400-0000B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325" name="TextBox 8324">
          <a:extLst>
            <a:ext uri="{FF2B5EF4-FFF2-40B4-BE49-F238E27FC236}">
              <a16:creationId xmlns="" xmlns:a16="http://schemas.microsoft.com/office/drawing/2014/main" id="{00000000-0008-0000-0400-0000B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26" name="TextBox 8325">
          <a:extLst>
            <a:ext uri="{FF2B5EF4-FFF2-40B4-BE49-F238E27FC236}">
              <a16:creationId xmlns="" xmlns:a16="http://schemas.microsoft.com/office/drawing/2014/main" id="{00000000-0008-0000-0400-0000B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327" name="TextBox 8326">
          <a:extLst>
            <a:ext uri="{FF2B5EF4-FFF2-40B4-BE49-F238E27FC236}">
              <a16:creationId xmlns="" xmlns:a16="http://schemas.microsoft.com/office/drawing/2014/main" id="{00000000-0008-0000-0400-0000B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28" name="TextBox 8327">
          <a:extLst>
            <a:ext uri="{FF2B5EF4-FFF2-40B4-BE49-F238E27FC236}">
              <a16:creationId xmlns="" xmlns:a16="http://schemas.microsoft.com/office/drawing/2014/main" id="{00000000-0008-0000-0400-0000B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329" name="TextBox 8328">
          <a:extLst>
            <a:ext uri="{FF2B5EF4-FFF2-40B4-BE49-F238E27FC236}">
              <a16:creationId xmlns="" xmlns:a16="http://schemas.microsoft.com/office/drawing/2014/main" id="{00000000-0008-0000-0400-0000B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30" name="TextBox 8329">
          <a:extLst>
            <a:ext uri="{FF2B5EF4-FFF2-40B4-BE49-F238E27FC236}">
              <a16:creationId xmlns="" xmlns:a16="http://schemas.microsoft.com/office/drawing/2014/main" id="{00000000-0008-0000-0400-0000B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331" name="TextBox 8330">
          <a:extLst>
            <a:ext uri="{FF2B5EF4-FFF2-40B4-BE49-F238E27FC236}">
              <a16:creationId xmlns="" xmlns:a16="http://schemas.microsoft.com/office/drawing/2014/main" id="{00000000-0008-0000-0400-0000C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332" name="TextBox 8331">
          <a:extLst>
            <a:ext uri="{FF2B5EF4-FFF2-40B4-BE49-F238E27FC236}">
              <a16:creationId xmlns="" xmlns:a16="http://schemas.microsoft.com/office/drawing/2014/main" id="{00000000-0008-0000-0400-0000C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333" name="TextBox 8332">
          <a:extLst>
            <a:ext uri="{FF2B5EF4-FFF2-40B4-BE49-F238E27FC236}">
              <a16:creationId xmlns="" xmlns:a16="http://schemas.microsoft.com/office/drawing/2014/main" id="{00000000-0008-0000-0400-0000C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34" name="TextBox 8333">
          <a:extLst>
            <a:ext uri="{FF2B5EF4-FFF2-40B4-BE49-F238E27FC236}">
              <a16:creationId xmlns="" xmlns:a16="http://schemas.microsoft.com/office/drawing/2014/main" id="{00000000-0008-0000-0400-0000C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335" name="TextBox 8334">
          <a:extLst>
            <a:ext uri="{FF2B5EF4-FFF2-40B4-BE49-F238E27FC236}">
              <a16:creationId xmlns="" xmlns:a16="http://schemas.microsoft.com/office/drawing/2014/main" id="{00000000-0008-0000-0400-0000C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36" name="TextBox 8335">
          <a:extLst>
            <a:ext uri="{FF2B5EF4-FFF2-40B4-BE49-F238E27FC236}">
              <a16:creationId xmlns="" xmlns:a16="http://schemas.microsoft.com/office/drawing/2014/main" id="{00000000-0008-0000-0400-0000C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337" name="TextBox 8336">
          <a:extLst>
            <a:ext uri="{FF2B5EF4-FFF2-40B4-BE49-F238E27FC236}">
              <a16:creationId xmlns="" xmlns:a16="http://schemas.microsoft.com/office/drawing/2014/main" id="{00000000-0008-0000-0400-0000C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38" name="TextBox 8337">
          <a:extLst>
            <a:ext uri="{FF2B5EF4-FFF2-40B4-BE49-F238E27FC236}">
              <a16:creationId xmlns="" xmlns:a16="http://schemas.microsoft.com/office/drawing/2014/main" id="{00000000-0008-0000-0400-0000C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339" name="TextBox 8338">
          <a:extLst>
            <a:ext uri="{FF2B5EF4-FFF2-40B4-BE49-F238E27FC236}">
              <a16:creationId xmlns="" xmlns:a16="http://schemas.microsoft.com/office/drawing/2014/main" id="{00000000-0008-0000-0400-0000C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340" name="TextBox 8339">
          <a:extLst>
            <a:ext uri="{FF2B5EF4-FFF2-40B4-BE49-F238E27FC236}">
              <a16:creationId xmlns="" xmlns:a16="http://schemas.microsoft.com/office/drawing/2014/main" id="{00000000-0008-0000-0400-0000C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341" name="TextBox 8340">
          <a:extLst>
            <a:ext uri="{FF2B5EF4-FFF2-40B4-BE49-F238E27FC236}">
              <a16:creationId xmlns="" xmlns:a16="http://schemas.microsoft.com/office/drawing/2014/main" id="{00000000-0008-0000-0400-0000C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42" name="TextBox 8341">
          <a:extLst>
            <a:ext uri="{FF2B5EF4-FFF2-40B4-BE49-F238E27FC236}">
              <a16:creationId xmlns="" xmlns:a16="http://schemas.microsoft.com/office/drawing/2014/main" id="{00000000-0008-0000-0400-0000C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343" name="TextBox 8342">
          <a:extLst>
            <a:ext uri="{FF2B5EF4-FFF2-40B4-BE49-F238E27FC236}">
              <a16:creationId xmlns="" xmlns:a16="http://schemas.microsoft.com/office/drawing/2014/main" id="{00000000-0008-0000-0400-0000C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44" name="TextBox 8343">
          <a:extLst>
            <a:ext uri="{FF2B5EF4-FFF2-40B4-BE49-F238E27FC236}">
              <a16:creationId xmlns="" xmlns:a16="http://schemas.microsoft.com/office/drawing/2014/main" id="{00000000-0008-0000-0400-0000C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345" name="TextBox 8344">
          <a:extLst>
            <a:ext uri="{FF2B5EF4-FFF2-40B4-BE49-F238E27FC236}">
              <a16:creationId xmlns="" xmlns:a16="http://schemas.microsoft.com/office/drawing/2014/main" id="{00000000-0008-0000-0400-0000C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46" name="TextBox 8345">
          <a:extLst>
            <a:ext uri="{FF2B5EF4-FFF2-40B4-BE49-F238E27FC236}">
              <a16:creationId xmlns="" xmlns:a16="http://schemas.microsoft.com/office/drawing/2014/main" id="{00000000-0008-0000-0400-0000C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347" name="TextBox 8346">
          <a:extLst>
            <a:ext uri="{FF2B5EF4-FFF2-40B4-BE49-F238E27FC236}">
              <a16:creationId xmlns="" xmlns:a16="http://schemas.microsoft.com/office/drawing/2014/main" id="{00000000-0008-0000-0400-0000D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348" name="TextBox 8347">
          <a:extLst>
            <a:ext uri="{FF2B5EF4-FFF2-40B4-BE49-F238E27FC236}">
              <a16:creationId xmlns="" xmlns:a16="http://schemas.microsoft.com/office/drawing/2014/main" id="{00000000-0008-0000-0400-0000D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349" name="TextBox 8348">
          <a:extLst>
            <a:ext uri="{FF2B5EF4-FFF2-40B4-BE49-F238E27FC236}">
              <a16:creationId xmlns="" xmlns:a16="http://schemas.microsoft.com/office/drawing/2014/main" id="{00000000-0008-0000-0400-0000D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50" name="TextBox 8349">
          <a:extLst>
            <a:ext uri="{FF2B5EF4-FFF2-40B4-BE49-F238E27FC236}">
              <a16:creationId xmlns="" xmlns:a16="http://schemas.microsoft.com/office/drawing/2014/main" id="{00000000-0008-0000-0400-0000D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351" name="TextBox 8350">
          <a:extLst>
            <a:ext uri="{FF2B5EF4-FFF2-40B4-BE49-F238E27FC236}">
              <a16:creationId xmlns="" xmlns:a16="http://schemas.microsoft.com/office/drawing/2014/main" id="{00000000-0008-0000-0400-0000D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52" name="TextBox 8351">
          <a:extLst>
            <a:ext uri="{FF2B5EF4-FFF2-40B4-BE49-F238E27FC236}">
              <a16:creationId xmlns="" xmlns:a16="http://schemas.microsoft.com/office/drawing/2014/main" id="{00000000-0008-0000-0400-0000D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353" name="TextBox 8352">
          <a:extLst>
            <a:ext uri="{FF2B5EF4-FFF2-40B4-BE49-F238E27FC236}">
              <a16:creationId xmlns="" xmlns:a16="http://schemas.microsoft.com/office/drawing/2014/main" id="{00000000-0008-0000-0400-0000D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54" name="TextBox 8353">
          <a:extLst>
            <a:ext uri="{FF2B5EF4-FFF2-40B4-BE49-F238E27FC236}">
              <a16:creationId xmlns="" xmlns:a16="http://schemas.microsoft.com/office/drawing/2014/main" id="{00000000-0008-0000-0400-0000D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355" name="TextBox 8354">
          <a:extLst>
            <a:ext uri="{FF2B5EF4-FFF2-40B4-BE49-F238E27FC236}">
              <a16:creationId xmlns="" xmlns:a16="http://schemas.microsoft.com/office/drawing/2014/main" id="{00000000-0008-0000-0400-0000D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356" name="TextBox 8355">
          <a:extLst>
            <a:ext uri="{FF2B5EF4-FFF2-40B4-BE49-F238E27FC236}">
              <a16:creationId xmlns="" xmlns:a16="http://schemas.microsoft.com/office/drawing/2014/main" id="{00000000-0008-0000-0400-0000D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357" name="TextBox 8356">
          <a:extLst>
            <a:ext uri="{FF2B5EF4-FFF2-40B4-BE49-F238E27FC236}">
              <a16:creationId xmlns="" xmlns:a16="http://schemas.microsoft.com/office/drawing/2014/main" id="{00000000-0008-0000-0400-0000D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58" name="TextBox 8357">
          <a:extLst>
            <a:ext uri="{FF2B5EF4-FFF2-40B4-BE49-F238E27FC236}">
              <a16:creationId xmlns="" xmlns:a16="http://schemas.microsoft.com/office/drawing/2014/main" id="{00000000-0008-0000-0400-0000D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359" name="TextBox 8358">
          <a:extLst>
            <a:ext uri="{FF2B5EF4-FFF2-40B4-BE49-F238E27FC236}">
              <a16:creationId xmlns="" xmlns:a16="http://schemas.microsoft.com/office/drawing/2014/main" id="{00000000-0008-0000-0400-0000D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60" name="TextBox 8359">
          <a:extLst>
            <a:ext uri="{FF2B5EF4-FFF2-40B4-BE49-F238E27FC236}">
              <a16:creationId xmlns="" xmlns:a16="http://schemas.microsoft.com/office/drawing/2014/main" id="{00000000-0008-0000-0400-0000D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361" name="TextBox 8360">
          <a:extLst>
            <a:ext uri="{FF2B5EF4-FFF2-40B4-BE49-F238E27FC236}">
              <a16:creationId xmlns="" xmlns:a16="http://schemas.microsoft.com/office/drawing/2014/main" id="{00000000-0008-0000-0400-0000D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62" name="TextBox 8361">
          <a:extLst>
            <a:ext uri="{FF2B5EF4-FFF2-40B4-BE49-F238E27FC236}">
              <a16:creationId xmlns="" xmlns:a16="http://schemas.microsoft.com/office/drawing/2014/main" id="{00000000-0008-0000-0400-0000D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363" name="TextBox 8362">
          <a:extLst>
            <a:ext uri="{FF2B5EF4-FFF2-40B4-BE49-F238E27FC236}">
              <a16:creationId xmlns="" xmlns:a16="http://schemas.microsoft.com/office/drawing/2014/main" id="{00000000-0008-0000-0400-0000E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364" name="TextBox 8363">
          <a:extLst>
            <a:ext uri="{FF2B5EF4-FFF2-40B4-BE49-F238E27FC236}">
              <a16:creationId xmlns="" xmlns:a16="http://schemas.microsoft.com/office/drawing/2014/main" id="{00000000-0008-0000-0400-0000E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365" name="TextBox 8364">
          <a:extLst>
            <a:ext uri="{FF2B5EF4-FFF2-40B4-BE49-F238E27FC236}">
              <a16:creationId xmlns="" xmlns:a16="http://schemas.microsoft.com/office/drawing/2014/main" id="{00000000-0008-0000-0400-0000E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66" name="TextBox 8365">
          <a:extLst>
            <a:ext uri="{FF2B5EF4-FFF2-40B4-BE49-F238E27FC236}">
              <a16:creationId xmlns="" xmlns:a16="http://schemas.microsoft.com/office/drawing/2014/main" id="{00000000-0008-0000-0400-0000E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367" name="TextBox 8366">
          <a:extLst>
            <a:ext uri="{FF2B5EF4-FFF2-40B4-BE49-F238E27FC236}">
              <a16:creationId xmlns="" xmlns:a16="http://schemas.microsoft.com/office/drawing/2014/main" id="{00000000-0008-0000-0400-0000E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68" name="TextBox 8367">
          <a:extLst>
            <a:ext uri="{FF2B5EF4-FFF2-40B4-BE49-F238E27FC236}">
              <a16:creationId xmlns="" xmlns:a16="http://schemas.microsoft.com/office/drawing/2014/main" id="{00000000-0008-0000-0400-0000E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369" name="TextBox 8368">
          <a:extLst>
            <a:ext uri="{FF2B5EF4-FFF2-40B4-BE49-F238E27FC236}">
              <a16:creationId xmlns="" xmlns:a16="http://schemas.microsoft.com/office/drawing/2014/main" id="{00000000-0008-0000-0400-0000E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70" name="TextBox 8369">
          <a:extLst>
            <a:ext uri="{FF2B5EF4-FFF2-40B4-BE49-F238E27FC236}">
              <a16:creationId xmlns="" xmlns:a16="http://schemas.microsoft.com/office/drawing/2014/main" id="{00000000-0008-0000-0400-0000E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371" name="TextBox 8370">
          <a:extLst>
            <a:ext uri="{FF2B5EF4-FFF2-40B4-BE49-F238E27FC236}">
              <a16:creationId xmlns="" xmlns:a16="http://schemas.microsoft.com/office/drawing/2014/main" id="{00000000-0008-0000-0400-0000E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372" name="TextBox 8371">
          <a:extLst>
            <a:ext uri="{FF2B5EF4-FFF2-40B4-BE49-F238E27FC236}">
              <a16:creationId xmlns="" xmlns:a16="http://schemas.microsoft.com/office/drawing/2014/main" id="{00000000-0008-0000-0400-0000E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373" name="TextBox 8372">
          <a:extLst>
            <a:ext uri="{FF2B5EF4-FFF2-40B4-BE49-F238E27FC236}">
              <a16:creationId xmlns="" xmlns:a16="http://schemas.microsoft.com/office/drawing/2014/main" id="{00000000-0008-0000-0400-0000E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74" name="TextBox 8373">
          <a:extLst>
            <a:ext uri="{FF2B5EF4-FFF2-40B4-BE49-F238E27FC236}">
              <a16:creationId xmlns="" xmlns:a16="http://schemas.microsoft.com/office/drawing/2014/main" id="{00000000-0008-0000-0400-0000E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375" name="TextBox 8374">
          <a:extLst>
            <a:ext uri="{FF2B5EF4-FFF2-40B4-BE49-F238E27FC236}">
              <a16:creationId xmlns="" xmlns:a16="http://schemas.microsoft.com/office/drawing/2014/main" id="{00000000-0008-0000-0400-0000E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76" name="TextBox 8375">
          <a:extLst>
            <a:ext uri="{FF2B5EF4-FFF2-40B4-BE49-F238E27FC236}">
              <a16:creationId xmlns="" xmlns:a16="http://schemas.microsoft.com/office/drawing/2014/main" id="{00000000-0008-0000-0400-0000E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377" name="TextBox 8376">
          <a:extLst>
            <a:ext uri="{FF2B5EF4-FFF2-40B4-BE49-F238E27FC236}">
              <a16:creationId xmlns="" xmlns:a16="http://schemas.microsoft.com/office/drawing/2014/main" id="{00000000-0008-0000-0400-0000E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78" name="TextBox 8377">
          <a:extLst>
            <a:ext uri="{FF2B5EF4-FFF2-40B4-BE49-F238E27FC236}">
              <a16:creationId xmlns="" xmlns:a16="http://schemas.microsoft.com/office/drawing/2014/main" id="{00000000-0008-0000-0400-0000E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379" name="TextBox 8378">
          <a:extLst>
            <a:ext uri="{FF2B5EF4-FFF2-40B4-BE49-F238E27FC236}">
              <a16:creationId xmlns="" xmlns:a16="http://schemas.microsoft.com/office/drawing/2014/main" id="{00000000-0008-0000-0400-0000F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380" name="TextBox 8379">
          <a:extLst>
            <a:ext uri="{FF2B5EF4-FFF2-40B4-BE49-F238E27FC236}">
              <a16:creationId xmlns="" xmlns:a16="http://schemas.microsoft.com/office/drawing/2014/main" id="{00000000-0008-0000-0400-0000F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381" name="TextBox 8380">
          <a:extLst>
            <a:ext uri="{FF2B5EF4-FFF2-40B4-BE49-F238E27FC236}">
              <a16:creationId xmlns="" xmlns:a16="http://schemas.microsoft.com/office/drawing/2014/main" id="{00000000-0008-0000-0400-0000F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82" name="TextBox 8381">
          <a:extLst>
            <a:ext uri="{FF2B5EF4-FFF2-40B4-BE49-F238E27FC236}">
              <a16:creationId xmlns="" xmlns:a16="http://schemas.microsoft.com/office/drawing/2014/main" id="{00000000-0008-0000-0400-0000F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383" name="TextBox 8382">
          <a:extLst>
            <a:ext uri="{FF2B5EF4-FFF2-40B4-BE49-F238E27FC236}">
              <a16:creationId xmlns="" xmlns:a16="http://schemas.microsoft.com/office/drawing/2014/main" id="{00000000-0008-0000-0400-0000F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84" name="TextBox 8383">
          <a:extLst>
            <a:ext uri="{FF2B5EF4-FFF2-40B4-BE49-F238E27FC236}">
              <a16:creationId xmlns="" xmlns:a16="http://schemas.microsoft.com/office/drawing/2014/main" id="{00000000-0008-0000-0400-0000F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385" name="TextBox 8384">
          <a:extLst>
            <a:ext uri="{FF2B5EF4-FFF2-40B4-BE49-F238E27FC236}">
              <a16:creationId xmlns="" xmlns:a16="http://schemas.microsoft.com/office/drawing/2014/main" id="{00000000-0008-0000-0400-0000F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86" name="TextBox 8385">
          <a:extLst>
            <a:ext uri="{FF2B5EF4-FFF2-40B4-BE49-F238E27FC236}">
              <a16:creationId xmlns="" xmlns:a16="http://schemas.microsoft.com/office/drawing/2014/main" id="{00000000-0008-0000-0400-0000F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387" name="TextBox 8386">
          <a:extLst>
            <a:ext uri="{FF2B5EF4-FFF2-40B4-BE49-F238E27FC236}">
              <a16:creationId xmlns="" xmlns:a16="http://schemas.microsoft.com/office/drawing/2014/main" id="{00000000-0008-0000-0400-0000F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388" name="TextBox 8387">
          <a:extLst>
            <a:ext uri="{FF2B5EF4-FFF2-40B4-BE49-F238E27FC236}">
              <a16:creationId xmlns="" xmlns:a16="http://schemas.microsoft.com/office/drawing/2014/main" id="{00000000-0008-0000-0400-0000F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8389" name="TextBox 8388">
          <a:extLst>
            <a:ext uri="{FF2B5EF4-FFF2-40B4-BE49-F238E27FC236}">
              <a16:creationId xmlns="" xmlns:a16="http://schemas.microsoft.com/office/drawing/2014/main" id="{00000000-0008-0000-0400-0000F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90" name="TextBox 8389">
          <a:extLst>
            <a:ext uri="{FF2B5EF4-FFF2-40B4-BE49-F238E27FC236}">
              <a16:creationId xmlns="" xmlns:a16="http://schemas.microsoft.com/office/drawing/2014/main" id="{00000000-0008-0000-0400-0000F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8391" name="TextBox 8390">
          <a:extLst>
            <a:ext uri="{FF2B5EF4-FFF2-40B4-BE49-F238E27FC236}">
              <a16:creationId xmlns="" xmlns:a16="http://schemas.microsoft.com/office/drawing/2014/main" id="{00000000-0008-0000-0400-0000F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92" name="TextBox 8391">
          <a:extLst>
            <a:ext uri="{FF2B5EF4-FFF2-40B4-BE49-F238E27FC236}">
              <a16:creationId xmlns="" xmlns:a16="http://schemas.microsoft.com/office/drawing/2014/main" id="{00000000-0008-0000-0400-0000F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8393" name="TextBox 8392">
          <a:extLst>
            <a:ext uri="{FF2B5EF4-FFF2-40B4-BE49-F238E27FC236}">
              <a16:creationId xmlns="" xmlns:a16="http://schemas.microsoft.com/office/drawing/2014/main" id="{00000000-0008-0000-0400-0000F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8394" name="TextBox 8393">
          <a:extLst>
            <a:ext uri="{FF2B5EF4-FFF2-40B4-BE49-F238E27FC236}">
              <a16:creationId xmlns="" xmlns:a16="http://schemas.microsoft.com/office/drawing/2014/main" id="{00000000-0008-0000-0400-0000F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8395" name="TextBox 8394">
          <a:extLst>
            <a:ext uri="{FF2B5EF4-FFF2-40B4-BE49-F238E27FC236}">
              <a16:creationId xmlns="" xmlns:a16="http://schemas.microsoft.com/office/drawing/2014/main" id="{00000000-0008-0000-0400-00000005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8396" name="TextBox 8395">
          <a:extLst>
            <a:ext uri="{FF2B5EF4-FFF2-40B4-BE49-F238E27FC236}">
              <a16:creationId xmlns="" xmlns:a16="http://schemas.microsoft.com/office/drawing/2014/main" id="{00000000-0008-0000-0400-00000105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</xdr:row>
      <xdr:rowOff>123265</xdr:rowOff>
    </xdr:from>
    <xdr:ext cx="184731" cy="255111"/>
    <xdr:sp macro="" textlink="">
      <xdr:nvSpPr>
        <xdr:cNvPr id="8397" name="TextBox 8396">
          <a:extLst>
            <a:ext uri="{FF2B5EF4-FFF2-40B4-BE49-F238E27FC236}">
              <a16:creationId xmlns="" xmlns:a16="http://schemas.microsoft.com/office/drawing/2014/main" id="{00000000-0008-0000-0400-0000C1050000}"/>
            </a:ext>
          </a:extLst>
        </xdr:cNvPr>
        <xdr:cNvSpPr txBox="1"/>
      </xdr:nvSpPr>
      <xdr:spPr>
        <a:xfrm>
          <a:off x="1888191" y="107912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42</xdr:row>
      <xdr:rowOff>381000</xdr:rowOff>
    </xdr:from>
    <xdr:ext cx="184731" cy="255111"/>
    <xdr:sp macro="" textlink="">
      <xdr:nvSpPr>
        <xdr:cNvPr id="8398" name="TextBox 8397">
          <a:extLst>
            <a:ext uri="{FF2B5EF4-FFF2-40B4-BE49-F238E27FC236}">
              <a16:creationId xmlns="" xmlns:a16="http://schemas.microsoft.com/office/drawing/2014/main" id="{00000000-0008-0000-0400-0000C2050000}"/>
            </a:ext>
          </a:extLst>
        </xdr:cNvPr>
        <xdr:cNvSpPr txBox="1"/>
      </xdr:nvSpPr>
      <xdr:spPr>
        <a:xfrm>
          <a:off x="1765487" y="111061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42</xdr:row>
      <xdr:rowOff>381000</xdr:rowOff>
    </xdr:from>
    <xdr:ext cx="184731" cy="255111"/>
    <xdr:sp macro="" textlink="">
      <xdr:nvSpPr>
        <xdr:cNvPr id="8399" name="TextBox 8398">
          <a:extLst>
            <a:ext uri="{FF2B5EF4-FFF2-40B4-BE49-F238E27FC236}">
              <a16:creationId xmlns="" xmlns:a16="http://schemas.microsoft.com/office/drawing/2014/main" id="{00000000-0008-0000-0400-0000C3050000}"/>
            </a:ext>
          </a:extLst>
        </xdr:cNvPr>
        <xdr:cNvSpPr txBox="1"/>
      </xdr:nvSpPr>
      <xdr:spPr>
        <a:xfrm>
          <a:off x="1765487" y="111061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</xdr:row>
      <xdr:rowOff>123265</xdr:rowOff>
    </xdr:from>
    <xdr:ext cx="184731" cy="255111"/>
    <xdr:sp macro="" textlink="">
      <xdr:nvSpPr>
        <xdr:cNvPr id="8400" name="TextBox 8399">
          <a:extLst>
            <a:ext uri="{FF2B5EF4-FFF2-40B4-BE49-F238E27FC236}">
              <a16:creationId xmlns="" xmlns:a16="http://schemas.microsoft.com/office/drawing/2014/main" id="{00000000-0008-0000-0400-0000C4050000}"/>
            </a:ext>
          </a:extLst>
        </xdr:cNvPr>
        <xdr:cNvSpPr txBox="1"/>
      </xdr:nvSpPr>
      <xdr:spPr>
        <a:xfrm>
          <a:off x="1888191" y="107912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8401" name="TextBox 8400">
          <a:extLst>
            <a:ext uri="{FF2B5EF4-FFF2-40B4-BE49-F238E27FC236}">
              <a16:creationId xmlns=""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02" name="TextBox 8401">
          <a:extLst>
            <a:ext uri="{FF2B5EF4-FFF2-40B4-BE49-F238E27FC236}">
              <a16:creationId xmlns=""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8403" name="TextBox 8402">
          <a:extLst>
            <a:ext uri="{FF2B5EF4-FFF2-40B4-BE49-F238E27FC236}">
              <a16:creationId xmlns=""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04" name="TextBox 8403">
          <a:extLst>
            <a:ext uri="{FF2B5EF4-FFF2-40B4-BE49-F238E27FC236}">
              <a16:creationId xmlns=""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8405" name="TextBox 8404">
          <a:extLst>
            <a:ext uri="{FF2B5EF4-FFF2-40B4-BE49-F238E27FC236}">
              <a16:creationId xmlns=""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06" name="TextBox 8405">
          <a:extLst>
            <a:ext uri="{FF2B5EF4-FFF2-40B4-BE49-F238E27FC236}">
              <a16:creationId xmlns=""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8407" name="TextBox 8406">
          <a:extLst>
            <a:ext uri="{FF2B5EF4-FFF2-40B4-BE49-F238E27FC236}">
              <a16:creationId xmlns=""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8408" name="TextBox 8407">
          <a:extLst>
            <a:ext uri="{FF2B5EF4-FFF2-40B4-BE49-F238E27FC236}">
              <a16:creationId xmlns=""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8409" name="TextBox 8408">
          <a:extLst>
            <a:ext uri="{FF2B5EF4-FFF2-40B4-BE49-F238E27FC236}">
              <a16:creationId xmlns=""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10" name="TextBox 8409">
          <a:extLst>
            <a:ext uri="{FF2B5EF4-FFF2-40B4-BE49-F238E27FC236}">
              <a16:creationId xmlns=""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8411" name="TextBox 8410">
          <a:extLst>
            <a:ext uri="{FF2B5EF4-FFF2-40B4-BE49-F238E27FC236}">
              <a16:creationId xmlns=""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12" name="TextBox 8411">
          <a:extLst>
            <a:ext uri="{FF2B5EF4-FFF2-40B4-BE49-F238E27FC236}">
              <a16:creationId xmlns=""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8413" name="TextBox 8412">
          <a:extLst>
            <a:ext uri="{FF2B5EF4-FFF2-40B4-BE49-F238E27FC236}">
              <a16:creationId xmlns=""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14" name="TextBox 8413">
          <a:extLst>
            <a:ext uri="{FF2B5EF4-FFF2-40B4-BE49-F238E27FC236}">
              <a16:creationId xmlns=""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8415" name="TextBox 8414">
          <a:extLst>
            <a:ext uri="{FF2B5EF4-FFF2-40B4-BE49-F238E27FC236}">
              <a16:creationId xmlns=""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8416" name="TextBox 8415">
          <a:extLst>
            <a:ext uri="{FF2B5EF4-FFF2-40B4-BE49-F238E27FC236}">
              <a16:creationId xmlns=""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8417" name="TextBox 8416">
          <a:extLst>
            <a:ext uri="{FF2B5EF4-FFF2-40B4-BE49-F238E27FC236}">
              <a16:creationId xmlns=""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18" name="TextBox 8417">
          <a:extLst>
            <a:ext uri="{FF2B5EF4-FFF2-40B4-BE49-F238E27FC236}">
              <a16:creationId xmlns=""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8419" name="TextBox 8418">
          <a:extLst>
            <a:ext uri="{FF2B5EF4-FFF2-40B4-BE49-F238E27FC236}">
              <a16:creationId xmlns=""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20" name="TextBox 8419">
          <a:extLst>
            <a:ext uri="{FF2B5EF4-FFF2-40B4-BE49-F238E27FC236}">
              <a16:creationId xmlns=""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8421" name="TextBox 8420">
          <a:extLst>
            <a:ext uri="{FF2B5EF4-FFF2-40B4-BE49-F238E27FC236}">
              <a16:creationId xmlns=""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22" name="TextBox 8421">
          <a:extLst>
            <a:ext uri="{FF2B5EF4-FFF2-40B4-BE49-F238E27FC236}">
              <a16:creationId xmlns=""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8423" name="TextBox 8422">
          <a:extLst>
            <a:ext uri="{FF2B5EF4-FFF2-40B4-BE49-F238E27FC236}">
              <a16:creationId xmlns=""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8424" name="TextBox 8423">
          <a:extLst>
            <a:ext uri="{FF2B5EF4-FFF2-40B4-BE49-F238E27FC236}">
              <a16:creationId xmlns=""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8425" name="TextBox 8424">
          <a:extLst>
            <a:ext uri="{FF2B5EF4-FFF2-40B4-BE49-F238E27FC236}">
              <a16:creationId xmlns=""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26" name="TextBox 8425">
          <a:extLst>
            <a:ext uri="{FF2B5EF4-FFF2-40B4-BE49-F238E27FC236}">
              <a16:creationId xmlns=""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8427" name="TextBox 8426">
          <a:extLst>
            <a:ext uri="{FF2B5EF4-FFF2-40B4-BE49-F238E27FC236}">
              <a16:creationId xmlns=""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28" name="TextBox 8427">
          <a:extLst>
            <a:ext uri="{FF2B5EF4-FFF2-40B4-BE49-F238E27FC236}">
              <a16:creationId xmlns=""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8429" name="TextBox 8428">
          <a:extLst>
            <a:ext uri="{FF2B5EF4-FFF2-40B4-BE49-F238E27FC236}">
              <a16:creationId xmlns=""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30" name="TextBox 8429">
          <a:extLst>
            <a:ext uri="{FF2B5EF4-FFF2-40B4-BE49-F238E27FC236}">
              <a16:creationId xmlns=""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8431" name="TextBox 8430">
          <a:extLst>
            <a:ext uri="{FF2B5EF4-FFF2-40B4-BE49-F238E27FC236}">
              <a16:creationId xmlns=""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8432" name="TextBox 8431">
          <a:extLst>
            <a:ext uri="{FF2B5EF4-FFF2-40B4-BE49-F238E27FC236}">
              <a16:creationId xmlns=""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8433" name="TextBox 8432">
          <a:extLst>
            <a:ext uri="{FF2B5EF4-FFF2-40B4-BE49-F238E27FC236}">
              <a16:creationId xmlns=""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34" name="TextBox 8433">
          <a:extLst>
            <a:ext uri="{FF2B5EF4-FFF2-40B4-BE49-F238E27FC236}">
              <a16:creationId xmlns=""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8435" name="TextBox 8434">
          <a:extLst>
            <a:ext uri="{FF2B5EF4-FFF2-40B4-BE49-F238E27FC236}">
              <a16:creationId xmlns=""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36" name="TextBox 8435">
          <a:extLst>
            <a:ext uri="{FF2B5EF4-FFF2-40B4-BE49-F238E27FC236}">
              <a16:creationId xmlns=""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8437" name="TextBox 8436">
          <a:extLst>
            <a:ext uri="{FF2B5EF4-FFF2-40B4-BE49-F238E27FC236}">
              <a16:creationId xmlns=""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38" name="TextBox 8437">
          <a:extLst>
            <a:ext uri="{FF2B5EF4-FFF2-40B4-BE49-F238E27FC236}">
              <a16:creationId xmlns=""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8439" name="TextBox 8438">
          <a:extLst>
            <a:ext uri="{FF2B5EF4-FFF2-40B4-BE49-F238E27FC236}">
              <a16:creationId xmlns=""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8440" name="TextBox 8439">
          <a:extLst>
            <a:ext uri="{FF2B5EF4-FFF2-40B4-BE49-F238E27FC236}">
              <a16:creationId xmlns=""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8441" name="TextBox 8440">
          <a:extLst>
            <a:ext uri="{FF2B5EF4-FFF2-40B4-BE49-F238E27FC236}">
              <a16:creationId xmlns=""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42" name="TextBox 8441">
          <a:extLst>
            <a:ext uri="{FF2B5EF4-FFF2-40B4-BE49-F238E27FC236}">
              <a16:creationId xmlns=""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8443" name="TextBox 8442">
          <a:extLst>
            <a:ext uri="{FF2B5EF4-FFF2-40B4-BE49-F238E27FC236}">
              <a16:creationId xmlns=""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44" name="TextBox 8443">
          <a:extLst>
            <a:ext uri="{FF2B5EF4-FFF2-40B4-BE49-F238E27FC236}">
              <a16:creationId xmlns=""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8445" name="TextBox 8444">
          <a:extLst>
            <a:ext uri="{FF2B5EF4-FFF2-40B4-BE49-F238E27FC236}">
              <a16:creationId xmlns=""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46" name="TextBox 8445">
          <a:extLst>
            <a:ext uri="{FF2B5EF4-FFF2-40B4-BE49-F238E27FC236}">
              <a16:creationId xmlns=""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8447" name="TextBox 8446">
          <a:extLst>
            <a:ext uri="{FF2B5EF4-FFF2-40B4-BE49-F238E27FC236}">
              <a16:creationId xmlns=""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8448" name="TextBox 8447">
          <a:extLst>
            <a:ext uri="{FF2B5EF4-FFF2-40B4-BE49-F238E27FC236}">
              <a16:creationId xmlns=""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8449" name="TextBox 8448">
          <a:extLst>
            <a:ext uri="{FF2B5EF4-FFF2-40B4-BE49-F238E27FC236}">
              <a16:creationId xmlns=""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50" name="TextBox 8449">
          <a:extLst>
            <a:ext uri="{FF2B5EF4-FFF2-40B4-BE49-F238E27FC236}">
              <a16:creationId xmlns=""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8451" name="TextBox 8450">
          <a:extLst>
            <a:ext uri="{FF2B5EF4-FFF2-40B4-BE49-F238E27FC236}">
              <a16:creationId xmlns=""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52" name="TextBox 8451">
          <a:extLst>
            <a:ext uri="{FF2B5EF4-FFF2-40B4-BE49-F238E27FC236}">
              <a16:creationId xmlns=""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8453" name="TextBox 8452">
          <a:extLst>
            <a:ext uri="{FF2B5EF4-FFF2-40B4-BE49-F238E27FC236}">
              <a16:creationId xmlns=""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54" name="TextBox 8453">
          <a:extLst>
            <a:ext uri="{FF2B5EF4-FFF2-40B4-BE49-F238E27FC236}">
              <a16:creationId xmlns=""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8455" name="TextBox 8454">
          <a:extLst>
            <a:ext uri="{FF2B5EF4-FFF2-40B4-BE49-F238E27FC236}">
              <a16:creationId xmlns=""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8456" name="TextBox 8455">
          <a:extLst>
            <a:ext uri="{FF2B5EF4-FFF2-40B4-BE49-F238E27FC236}">
              <a16:creationId xmlns=""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8457" name="TextBox 8456"/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58" name="TextBox 8457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8459" name="TextBox 8458"/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60" name="TextBox 8459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8461" name="TextBox 8460"/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8462" name="TextBox 8461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8463" name="TextBox 8462"/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8464" name="TextBox 8463"/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</xdr:row>
      <xdr:rowOff>0</xdr:rowOff>
    </xdr:from>
    <xdr:ext cx="175494" cy="311803"/>
    <xdr:sp macro="" textlink="">
      <xdr:nvSpPr>
        <xdr:cNvPr id="8465" name="TextBox 8464">
          <a:extLst>
            <a:ext uri="{FF2B5EF4-FFF2-40B4-BE49-F238E27FC236}">
              <a16:creationId xmlns="" xmlns:a16="http://schemas.microsoft.com/office/drawing/2014/main" id="{00000000-0008-0000-0400-0000C5050000}"/>
            </a:ext>
          </a:extLst>
        </xdr:cNvPr>
        <xdr:cNvSpPr txBox="1"/>
      </xdr:nvSpPr>
      <xdr:spPr>
        <a:xfrm>
          <a:off x="180358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</xdr:row>
      <xdr:rowOff>0</xdr:rowOff>
    </xdr:from>
    <xdr:ext cx="166257" cy="311803"/>
    <xdr:sp macro="" textlink="">
      <xdr:nvSpPr>
        <xdr:cNvPr id="8466" name="TextBox 8465">
          <a:extLst>
            <a:ext uri="{FF2B5EF4-FFF2-40B4-BE49-F238E27FC236}">
              <a16:creationId xmlns="" xmlns:a16="http://schemas.microsoft.com/office/drawing/2014/main" id="{00000000-0008-0000-0400-0000C6050000}"/>
            </a:ext>
          </a:extLst>
        </xdr:cNvPr>
        <xdr:cNvSpPr txBox="1"/>
      </xdr:nvSpPr>
      <xdr:spPr>
        <a:xfrm>
          <a:off x="188819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</xdr:row>
      <xdr:rowOff>0</xdr:rowOff>
    </xdr:from>
    <xdr:ext cx="175494" cy="311803"/>
    <xdr:sp macro="" textlink="">
      <xdr:nvSpPr>
        <xdr:cNvPr id="8467" name="TextBox 8466">
          <a:extLst>
            <a:ext uri="{FF2B5EF4-FFF2-40B4-BE49-F238E27FC236}">
              <a16:creationId xmlns="" xmlns:a16="http://schemas.microsoft.com/office/drawing/2014/main" id="{00000000-0008-0000-0400-0000C7050000}"/>
            </a:ext>
          </a:extLst>
        </xdr:cNvPr>
        <xdr:cNvSpPr txBox="1"/>
      </xdr:nvSpPr>
      <xdr:spPr>
        <a:xfrm>
          <a:off x="177501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</xdr:row>
      <xdr:rowOff>0</xdr:rowOff>
    </xdr:from>
    <xdr:ext cx="166257" cy="311803"/>
    <xdr:sp macro="" textlink="">
      <xdr:nvSpPr>
        <xdr:cNvPr id="8468" name="TextBox 8467">
          <a:extLst>
            <a:ext uri="{FF2B5EF4-FFF2-40B4-BE49-F238E27FC236}">
              <a16:creationId xmlns="" xmlns:a16="http://schemas.microsoft.com/office/drawing/2014/main" id="{00000000-0008-0000-0400-0000C8050000}"/>
            </a:ext>
          </a:extLst>
        </xdr:cNvPr>
        <xdr:cNvSpPr txBox="1"/>
      </xdr:nvSpPr>
      <xdr:spPr>
        <a:xfrm>
          <a:off x="188819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</xdr:row>
      <xdr:rowOff>0</xdr:rowOff>
    </xdr:from>
    <xdr:ext cx="166257" cy="311803"/>
    <xdr:sp macro="" textlink="">
      <xdr:nvSpPr>
        <xdr:cNvPr id="8469" name="TextBox 8468">
          <a:extLst>
            <a:ext uri="{FF2B5EF4-FFF2-40B4-BE49-F238E27FC236}">
              <a16:creationId xmlns="" xmlns:a16="http://schemas.microsoft.com/office/drawing/2014/main" id="{00000000-0008-0000-0400-0000C9050000}"/>
            </a:ext>
          </a:extLst>
        </xdr:cNvPr>
        <xdr:cNvSpPr txBox="1"/>
      </xdr:nvSpPr>
      <xdr:spPr>
        <a:xfrm>
          <a:off x="176548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</xdr:row>
      <xdr:rowOff>0</xdr:rowOff>
    </xdr:from>
    <xdr:ext cx="166257" cy="311803"/>
    <xdr:sp macro="" textlink="">
      <xdr:nvSpPr>
        <xdr:cNvPr id="8470" name="TextBox 8469">
          <a:extLst>
            <a:ext uri="{FF2B5EF4-FFF2-40B4-BE49-F238E27FC236}">
              <a16:creationId xmlns="" xmlns:a16="http://schemas.microsoft.com/office/drawing/2014/main" id="{00000000-0008-0000-0400-0000CA050000}"/>
            </a:ext>
          </a:extLst>
        </xdr:cNvPr>
        <xdr:cNvSpPr txBox="1"/>
      </xdr:nvSpPr>
      <xdr:spPr>
        <a:xfrm>
          <a:off x="188819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</xdr:row>
      <xdr:rowOff>0</xdr:rowOff>
    </xdr:from>
    <xdr:ext cx="184731" cy="283457"/>
    <xdr:sp macro="" textlink="">
      <xdr:nvSpPr>
        <xdr:cNvPr id="8471" name="TextBox 8470">
          <a:extLst>
            <a:ext uri="{FF2B5EF4-FFF2-40B4-BE49-F238E27FC236}">
              <a16:creationId xmlns="" xmlns:a16="http://schemas.microsoft.com/office/drawing/2014/main" id="{00000000-0008-0000-0400-0000CB050000}"/>
            </a:ext>
          </a:extLst>
        </xdr:cNvPr>
        <xdr:cNvSpPr txBox="1"/>
      </xdr:nvSpPr>
      <xdr:spPr>
        <a:xfrm>
          <a:off x="176548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</xdr:row>
      <xdr:rowOff>0</xdr:rowOff>
    </xdr:from>
    <xdr:ext cx="184731" cy="283457"/>
    <xdr:sp macro="" textlink="">
      <xdr:nvSpPr>
        <xdr:cNvPr id="8472" name="TextBox 8471">
          <a:extLst>
            <a:ext uri="{FF2B5EF4-FFF2-40B4-BE49-F238E27FC236}">
              <a16:creationId xmlns="" xmlns:a16="http://schemas.microsoft.com/office/drawing/2014/main" id="{00000000-0008-0000-0400-0000CC050000}"/>
            </a:ext>
          </a:extLst>
        </xdr:cNvPr>
        <xdr:cNvSpPr txBox="1"/>
      </xdr:nvSpPr>
      <xdr:spPr>
        <a:xfrm>
          <a:off x="188819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473" name="TextBox 8472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474" name="TextBox 8473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475" name="TextBox 8474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476" name="TextBox 8475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477" name="TextBox 8476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478" name="TextBox 8477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479" name="TextBox 8478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480" name="TextBox 8479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481" name="TextBox 8480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482" name="TextBox 8481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483" name="TextBox 8482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484" name="TextBox 8483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485" name="TextBox 8484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486" name="TextBox 8485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487" name="TextBox 8486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488" name="TextBox 8487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489" name="TextBox 8488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490" name="TextBox 8489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491" name="TextBox 8490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492" name="TextBox 8491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493" name="TextBox 8492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494" name="TextBox 8493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495" name="TextBox 8494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496" name="TextBox 8495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497" name="TextBox 8496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498" name="TextBox 8497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499" name="TextBox 8498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00" name="TextBox 8499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501" name="TextBox 8500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02" name="TextBox 8501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503" name="TextBox 8502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04" name="TextBox 8503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505" name="TextBox 8504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506" name="TextBox 8505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507" name="TextBox 8506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508" name="TextBox 8507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509" name="TextBox 8508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510" name="TextBox 8509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261702" cy="396840"/>
    <xdr:sp macro="" textlink="">
      <xdr:nvSpPr>
        <xdr:cNvPr id="8511" name="TextBox 8510"/>
        <xdr:cNvSpPr txBox="1"/>
      </xdr:nvSpPr>
      <xdr:spPr>
        <a:xfrm>
          <a:off x="1888191" y="119824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512" name="TextBox 8511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13" name="TextBox 8512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514" name="TextBox 8513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15" name="TextBox 8514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516" name="TextBox 8515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17" name="TextBox 8516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518" name="TextBox 8517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519" name="TextBox 8518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520" name="TextBox 8519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21" name="TextBox 8520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522" name="TextBox 8521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23" name="TextBox 8522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524" name="TextBox 8523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25" name="TextBox 8524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526" name="TextBox 8525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527" name="TextBox 8526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528" name="TextBox 8527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29" name="TextBox 8528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530" name="TextBox 8529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31" name="TextBox 8530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532" name="TextBox 8531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33" name="TextBox 8532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534" name="TextBox 8533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535" name="TextBox 8534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536" name="TextBox 8535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37" name="TextBox 8536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538" name="TextBox 8537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39" name="TextBox 8538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540" name="TextBox 8539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41" name="TextBox 8540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542" name="TextBox 8541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543" name="TextBox 8542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544" name="TextBox 8543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45" name="TextBox 8544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546" name="TextBox 8545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47" name="TextBox 8546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548" name="TextBox 8547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49" name="TextBox 8548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550" name="TextBox 8549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551" name="TextBox 8550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552" name="TextBox 8551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53" name="TextBox 8552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554" name="TextBox 8553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55" name="TextBox 8554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556" name="TextBox 8555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57" name="TextBox 8556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558" name="TextBox 8557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559" name="TextBox 8558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560" name="TextBox 8559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61" name="TextBox 8560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562" name="TextBox 8561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63" name="TextBox 8562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564" name="TextBox 8563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65" name="TextBox 8564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566" name="TextBox 8565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567" name="TextBox 8566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568" name="TextBox 8567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69" name="TextBox 8568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570" name="TextBox 8569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71" name="TextBox 8570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572" name="TextBox 8571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73" name="TextBox 8572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574" name="TextBox 8573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575" name="TextBox 8574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576" name="TextBox 8575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77" name="TextBox 8576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578" name="TextBox 8577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79" name="TextBox 8578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580" name="TextBox 8579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81" name="TextBox 8580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582" name="TextBox 8581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583" name="TextBox 8582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584" name="TextBox 8583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85" name="TextBox 8584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586" name="TextBox 8585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87" name="TextBox 8586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588" name="TextBox 8587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89" name="TextBox 8588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590" name="TextBox 8589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591" name="TextBox 8590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592" name="TextBox 8591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93" name="TextBox 8592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594" name="TextBox 8593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95" name="TextBox 8594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596" name="TextBox 8595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597" name="TextBox 8596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598" name="TextBox 8597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599" name="TextBox 8598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600" name="TextBox 8599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01" name="TextBox 8600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602" name="TextBox 8601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03" name="TextBox 8602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604" name="TextBox 8603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05" name="TextBox 8604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606" name="TextBox 8605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607" name="TextBox 8606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608" name="TextBox 8607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09" name="TextBox 8608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610" name="TextBox 8609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11" name="TextBox 8610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612" name="TextBox 8611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13" name="TextBox 8612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614" name="TextBox 8613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615" name="TextBox 8614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616" name="TextBox 8615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17" name="TextBox 8616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618" name="TextBox 8617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19" name="TextBox 8618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620" name="TextBox 8619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21" name="TextBox 8620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622" name="TextBox 8621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623" name="TextBox 8622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624" name="TextBox 8623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25" name="TextBox 8624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626" name="TextBox 8625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27" name="TextBox 8626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628" name="TextBox 8627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29" name="TextBox 8628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630" name="TextBox 8629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631" name="TextBox 8630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632" name="TextBox 8631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33" name="TextBox 8632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634" name="TextBox 8633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35" name="TextBox 8634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636" name="TextBox 8635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37" name="TextBox 8636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638" name="TextBox 8637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639" name="TextBox 8638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640" name="TextBox 8639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41" name="TextBox 8640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642" name="TextBox 8641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43" name="TextBox 8642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644" name="TextBox 8643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45" name="TextBox 8644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646" name="TextBox 8645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647" name="TextBox 8646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648" name="TextBox 8647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49" name="TextBox 8648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650" name="TextBox 8649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51" name="TextBox 8650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652" name="TextBox 8651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53" name="TextBox 8652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654" name="TextBox 8653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655" name="TextBox 8654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656" name="TextBox 8655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57" name="TextBox 8656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658" name="TextBox 8657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59" name="TextBox 8658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660" name="TextBox 8659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61" name="TextBox 8660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662" name="TextBox 8661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663" name="TextBox 8662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67</xdr:row>
      <xdr:rowOff>0</xdr:rowOff>
    </xdr:from>
    <xdr:ext cx="175494" cy="311803"/>
    <xdr:sp macro="" textlink="">
      <xdr:nvSpPr>
        <xdr:cNvPr id="8664" name="TextBox 8663"/>
        <xdr:cNvSpPr txBox="1"/>
      </xdr:nvSpPr>
      <xdr:spPr>
        <a:xfrm>
          <a:off x="1803587" y="16802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67</xdr:row>
      <xdr:rowOff>0</xdr:rowOff>
    </xdr:from>
    <xdr:ext cx="166257" cy="311803"/>
    <xdr:sp macro="" textlink="">
      <xdr:nvSpPr>
        <xdr:cNvPr id="8665" name="TextBox 8664"/>
        <xdr:cNvSpPr txBox="1"/>
      </xdr:nvSpPr>
      <xdr:spPr>
        <a:xfrm>
          <a:off x="1888191" y="16802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67</xdr:row>
      <xdr:rowOff>0</xdr:rowOff>
    </xdr:from>
    <xdr:ext cx="175494" cy="311803"/>
    <xdr:sp macro="" textlink="">
      <xdr:nvSpPr>
        <xdr:cNvPr id="8666" name="TextBox 8665"/>
        <xdr:cNvSpPr txBox="1"/>
      </xdr:nvSpPr>
      <xdr:spPr>
        <a:xfrm>
          <a:off x="1775012" y="16802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67</xdr:row>
      <xdr:rowOff>0</xdr:rowOff>
    </xdr:from>
    <xdr:ext cx="166257" cy="311803"/>
    <xdr:sp macro="" textlink="">
      <xdr:nvSpPr>
        <xdr:cNvPr id="8667" name="TextBox 8666"/>
        <xdr:cNvSpPr txBox="1"/>
      </xdr:nvSpPr>
      <xdr:spPr>
        <a:xfrm>
          <a:off x="1888191" y="16802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67</xdr:row>
      <xdr:rowOff>0</xdr:rowOff>
    </xdr:from>
    <xdr:ext cx="166257" cy="311803"/>
    <xdr:sp macro="" textlink="">
      <xdr:nvSpPr>
        <xdr:cNvPr id="8668" name="TextBox 8667"/>
        <xdr:cNvSpPr txBox="1"/>
      </xdr:nvSpPr>
      <xdr:spPr>
        <a:xfrm>
          <a:off x="1765487" y="16802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67</xdr:row>
      <xdr:rowOff>0</xdr:rowOff>
    </xdr:from>
    <xdr:ext cx="166257" cy="311803"/>
    <xdr:sp macro="" textlink="">
      <xdr:nvSpPr>
        <xdr:cNvPr id="8669" name="TextBox 8668"/>
        <xdr:cNvSpPr txBox="1"/>
      </xdr:nvSpPr>
      <xdr:spPr>
        <a:xfrm>
          <a:off x="1888191" y="16802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67</xdr:row>
      <xdr:rowOff>0</xdr:rowOff>
    </xdr:from>
    <xdr:ext cx="184731" cy="283457"/>
    <xdr:sp macro="" textlink="">
      <xdr:nvSpPr>
        <xdr:cNvPr id="8670" name="TextBox 8669"/>
        <xdr:cNvSpPr txBox="1"/>
      </xdr:nvSpPr>
      <xdr:spPr>
        <a:xfrm>
          <a:off x="1765487" y="16802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67</xdr:row>
      <xdr:rowOff>0</xdr:rowOff>
    </xdr:from>
    <xdr:ext cx="184731" cy="283457"/>
    <xdr:sp macro="" textlink="">
      <xdr:nvSpPr>
        <xdr:cNvPr id="8671" name="TextBox 8670"/>
        <xdr:cNvSpPr txBox="1"/>
      </xdr:nvSpPr>
      <xdr:spPr>
        <a:xfrm>
          <a:off x="1888191" y="16802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672" name="TextBox 8671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73" name="TextBox 8672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674" name="TextBox 8673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75" name="TextBox 8674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676" name="TextBox 8675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77" name="TextBox 8676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678" name="TextBox 8677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679" name="TextBox 8678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680" name="TextBox 8679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681" name="TextBox 8680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682" name="TextBox 8681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83" name="TextBox 8682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684" name="TextBox 8683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85" name="TextBox 8684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686" name="TextBox 8685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87" name="TextBox 8686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688" name="TextBox 8687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689" name="TextBox 8688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690" name="TextBox 8689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91" name="TextBox 8690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692" name="TextBox 8691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93" name="TextBox 8692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694" name="TextBox 8693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95" name="TextBox 8694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696" name="TextBox 8695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697" name="TextBox 8696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698" name="TextBox 8697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699" name="TextBox 8698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700" name="TextBox 8699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01" name="TextBox 8700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702" name="TextBox 8701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03" name="TextBox 8702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704" name="TextBox 8703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705" name="TextBox 8704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706" name="TextBox 8705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707" name="TextBox 8706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708" name="TextBox 8707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709" name="TextBox 8708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261702" cy="396840"/>
    <xdr:sp macro="" textlink="">
      <xdr:nvSpPr>
        <xdr:cNvPr id="8710" name="TextBox 8709"/>
        <xdr:cNvSpPr txBox="1"/>
      </xdr:nvSpPr>
      <xdr:spPr>
        <a:xfrm>
          <a:off x="1888191" y="119824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711" name="TextBox 8710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12" name="TextBox 8711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713" name="TextBox 8712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14" name="TextBox 8713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715" name="TextBox 8714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16" name="TextBox 8715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717" name="TextBox 8716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718" name="TextBox 8717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719" name="TextBox 8718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20" name="TextBox 8719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721" name="TextBox 8720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22" name="TextBox 8721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723" name="TextBox 8722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24" name="TextBox 8723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725" name="TextBox 8724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726" name="TextBox 8725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727" name="TextBox 8726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28" name="TextBox 8727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729" name="TextBox 8728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30" name="TextBox 8729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731" name="TextBox 8730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32" name="TextBox 8731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733" name="TextBox 8732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734" name="TextBox 8733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735" name="TextBox 8734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36" name="TextBox 8735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737" name="TextBox 8736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38" name="TextBox 8737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739" name="TextBox 8738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40" name="TextBox 8739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741" name="TextBox 8740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742" name="TextBox 8741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743" name="TextBox 8742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44" name="TextBox 8743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745" name="TextBox 8744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46" name="TextBox 8745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747" name="TextBox 8746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48" name="TextBox 8747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749" name="TextBox 8748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750" name="TextBox 8749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751" name="TextBox 8750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52" name="TextBox 8751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753" name="TextBox 8752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54" name="TextBox 8753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755" name="TextBox 8754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56" name="TextBox 8755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757" name="TextBox 8756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758" name="TextBox 8757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759" name="TextBox 8758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60" name="TextBox 8759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761" name="TextBox 8760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62" name="TextBox 8761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763" name="TextBox 8762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64" name="TextBox 8763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765" name="TextBox 8764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766" name="TextBox 8765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767" name="TextBox 8766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68" name="TextBox 8767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769" name="TextBox 8768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70" name="TextBox 8769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771" name="TextBox 8770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72" name="TextBox 8771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773" name="TextBox 8772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774" name="TextBox 8773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775" name="TextBox 8774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76" name="TextBox 8775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777" name="TextBox 8776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78" name="TextBox 8777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779" name="TextBox 8778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80" name="TextBox 8779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781" name="TextBox 8780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782" name="TextBox 8781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783" name="TextBox 8782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84" name="TextBox 8783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785" name="TextBox 8784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86" name="TextBox 8785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787" name="TextBox 8786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88" name="TextBox 8787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789" name="TextBox 8788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790" name="TextBox 8789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791" name="TextBox 8790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92" name="TextBox 8791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793" name="TextBox 8792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94" name="TextBox 8793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795" name="TextBox 8794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796" name="TextBox 8795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797" name="TextBox 8796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798" name="TextBox 8797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799" name="TextBox 8798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00" name="TextBox 8799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801" name="TextBox 8800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02" name="TextBox 8801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803" name="TextBox 8802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04" name="TextBox 8803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805" name="TextBox 8804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806" name="TextBox 8805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807" name="TextBox 8806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08" name="TextBox 8807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809" name="TextBox 8808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10" name="TextBox 8809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811" name="TextBox 8810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12" name="TextBox 8811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813" name="TextBox 8812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814" name="TextBox 8813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815" name="TextBox 8814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16" name="TextBox 8815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817" name="TextBox 8816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18" name="TextBox 8817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819" name="TextBox 8818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20" name="TextBox 8819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821" name="TextBox 8820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822" name="TextBox 8821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823" name="TextBox 8822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24" name="TextBox 8823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825" name="TextBox 8824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26" name="TextBox 8825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827" name="TextBox 8826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28" name="TextBox 8827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829" name="TextBox 8828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830" name="TextBox 8829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831" name="TextBox 8830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32" name="TextBox 8831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833" name="TextBox 8832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34" name="TextBox 8833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835" name="TextBox 8834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36" name="TextBox 8835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837" name="TextBox 8836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838" name="TextBox 8837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839" name="TextBox 8838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40" name="TextBox 8839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841" name="TextBox 8840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42" name="TextBox 8841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843" name="TextBox 8842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44" name="TextBox 8843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845" name="TextBox 8844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846" name="TextBox 8845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847" name="TextBox 8846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48" name="TextBox 8847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849" name="TextBox 8848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50" name="TextBox 8849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851" name="TextBox 8850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52" name="TextBox 8851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853" name="TextBox 8852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854" name="TextBox 8853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</xdr:row>
      <xdr:rowOff>0</xdr:rowOff>
    </xdr:from>
    <xdr:ext cx="175494" cy="311803"/>
    <xdr:sp macro="" textlink="">
      <xdr:nvSpPr>
        <xdr:cNvPr id="8855" name="TextBox 8854"/>
        <xdr:cNvSpPr txBox="1"/>
      </xdr:nvSpPr>
      <xdr:spPr>
        <a:xfrm>
          <a:off x="1803587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56" name="TextBox 8855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</xdr:row>
      <xdr:rowOff>0</xdr:rowOff>
    </xdr:from>
    <xdr:ext cx="175494" cy="311803"/>
    <xdr:sp macro="" textlink="">
      <xdr:nvSpPr>
        <xdr:cNvPr id="8857" name="TextBox 8856"/>
        <xdr:cNvSpPr txBox="1"/>
      </xdr:nvSpPr>
      <xdr:spPr>
        <a:xfrm>
          <a:off x="1775012" y="119824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58" name="TextBox 8857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66257" cy="311803"/>
    <xdr:sp macro="" textlink="">
      <xdr:nvSpPr>
        <xdr:cNvPr id="8859" name="TextBox 8858"/>
        <xdr:cNvSpPr txBox="1"/>
      </xdr:nvSpPr>
      <xdr:spPr>
        <a:xfrm>
          <a:off x="1765487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66257" cy="311803"/>
    <xdr:sp macro="" textlink="">
      <xdr:nvSpPr>
        <xdr:cNvPr id="8860" name="TextBox 8859"/>
        <xdr:cNvSpPr txBox="1"/>
      </xdr:nvSpPr>
      <xdr:spPr>
        <a:xfrm>
          <a:off x="1888191" y="119824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</xdr:row>
      <xdr:rowOff>0</xdr:rowOff>
    </xdr:from>
    <xdr:ext cx="184731" cy="283457"/>
    <xdr:sp macro="" textlink="">
      <xdr:nvSpPr>
        <xdr:cNvPr id="8861" name="TextBox 8860"/>
        <xdr:cNvSpPr txBox="1"/>
      </xdr:nvSpPr>
      <xdr:spPr>
        <a:xfrm>
          <a:off x="1765487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</xdr:row>
      <xdr:rowOff>0</xdr:rowOff>
    </xdr:from>
    <xdr:ext cx="184731" cy="283457"/>
    <xdr:sp macro="" textlink="">
      <xdr:nvSpPr>
        <xdr:cNvPr id="8862" name="TextBox 8861"/>
        <xdr:cNvSpPr txBox="1"/>
      </xdr:nvSpPr>
      <xdr:spPr>
        <a:xfrm>
          <a:off x="1888191" y="119824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8863" name="TextBox 8862">
          <a:extLst>
            <a:ext uri="{FF2B5EF4-FFF2-40B4-BE49-F238E27FC236}">
              <a16:creationId xmlns="" xmlns:a16="http://schemas.microsoft.com/office/drawing/2014/main" id="{00000000-0008-0000-0400-0000C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864" name="TextBox 8863">
          <a:extLst>
            <a:ext uri="{FF2B5EF4-FFF2-40B4-BE49-F238E27FC236}">
              <a16:creationId xmlns="" xmlns:a16="http://schemas.microsoft.com/office/drawing/2014/main" id="{00000000-0008-0000-0400-0000C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8865" name="TextBox 8864">
          <a:extLst>
            <a:ext uri="{FF2B5EF4-FFF2-40B4-BE49-F238E27FC236}">
              <a16:creationId xmlns="" xmlns:a16="http://schemas.microsoft.com/office/drawing/2014/main" id="{00000000-0008-0000-0400-0000C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866" name="TextBox 8865">
          <a:extLst>
            <a:ext uri="{FF2B5EF4-FFF2-40B4-BE49-F238E27FC236}">
              <a16:creationId xmlns="" xmlns:a16="http://schemas.microsoft.com/office/drawing/2014/main" id="{00000000-0008-0000-0400-0000C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8867" name="TextBox 8866">
          <a:extLst>
            <a:ext uri="{FF2B5EF4-FFF2-40B4-BE49-F238E27FC236}">
              <a16:creationId xmlns="" xmlns:a16="http://schemas.microsoft.com/office/drawing/2014/main" id="{00000000-0008-0000-0400-0000C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868" name="TextBox 8867">
          <a:extLst>
            <a:ext uri="{FF2B5EF4-FFF2-40B4-BE49-F238E27FC236}">
              <a16:creationId xmlns="" xmlns:a16="http://schemas.microsoft.com/office/drawing/2014/main" id="{00000000-0008-0000-0400-0000C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8869" name="TextBox 8868">
          <a:extLst>
            <a:ext uri="{FF2B5EF4-FFF2-40B4-BE49-F238E27FC236}">
              <a16:creationId xmlns="" xmlns:a16="http://schemas.microsoft.com/office/drawing/2014/main" id="{00000000-0008-0000-0400-0000C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8870" name="TextBox 8869">
          <a:extLst>
            <a:ext uri="{FF2B5EF4-FFF2-40B4-BE49-F238E27FC236}">
              <a16:creationId xmlns="" xmlns:a16="http://schemas.microsoft.com/office/drawing/2014/main" id="{00000000-0008-0000-0400-0000C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8871" name="TextBox 8870">
          <a:extLst>
            <a:ext uri="{FF2B5EF4-FFF2-40B4-BE49-F238E27FC236}">
              <a16:creationId xmlns="" xmlns:a16="http://schemas.microsoft.com/office/drawing/2014/main" id="{00000000-0008-0000-0400-0000C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872" name="TextBox 8871">
          <a:extLst>
            <a:ext uri="{FF2B5EF4-FFF2-40B4-BE49-F238E27FC236}">
              <a16:creationId xmlns="" xmlns:a16="http://schemas.microsoft.com/office/drawing/2014/main" id="{00000000-0008-0000-0400-0000C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8873" name="TextBox 8872">
          <a:extLst>
            <a:ext uri="{FF2B5EF4-FFF2-40B4-BE49-F238E27FC236}">
              <a16:creationId xmlns="" xmlns:a16="http://schemas.microsoft.com/office/drawing/2014/main" id="{00000000-0008-0000-0400-0000C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874" name="TextBox 8873">
          <a:extLst>
            <a:ext uri="{FF2B5EF4-FFF2-40B4-BE49-F238E27FC236}">
              <a16:creationId xmlns="" xmlns:a16="http://schemas.microsoft.com/office/drawing/2014/main" id="{00000000-0008-0000-0400-0000C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8875" name="TextBox 8874">
          <a:extLst>
            <a:ext uri="{FF2B5EF4-FFF2-40B4-BE49-F238E27FC236}">
              <a16:creationId xmlns="" xmlns:a16="http://schemas.microsoft.com/office/drawing/2014/main" id="{00000000-0008-0000-0400-0000C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876" name="TextBox 8875">
          <a:extLst>
            <a:ext uri="{FF2B5EF4-FFF2-40B4-BE49-F238E27FC236}">
              <a16:creationId xmlns="" xmlns:a16="http://schemas.microsoft.com/office/drawing/2014/main" id="{00000000-0008-0000-0400-0000C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8877" name="TextBox 8876">
          <a:extLst>
            <a:ext uri="{FF2B5EF4-FFF2-40B4-BE49-F238E27FC236}">
              <a16:creationId xmlns="" xmlns:a16="http://schemas.microsoft.com/office/drawing/2014/main" id="{00000000-0008-0000-0400-0000C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8878" name="TextBox 8877">
          <a:extLst>
            <a:ext uri="{FF2B5EF4-FFF2-40B4-BE49-F238E27FC236}">
              <a16:creationId xmlns="" xmlns:a16="http://schemas.microsoft.com/office/drawing/2014/main" id="{00000000-0008-0000-0400-0000C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8879" name="TextBox 8878">
          <a:extLst>
            <a:ext uri="{FF2B5EF4-FFF2-40B4-BE49-F238E27FC236}">
              <a16:creationId xmlns="" xmlns:a16="http://schemas.microsoft.com/office/drawing/2014/main" id="{00000000-0008-0000-0400-0000C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880" name="TextBox 8879">
          <a:extLst>
            <a:ext uri="{FF2B5EF4-FFF2-40B4-BE49-F238E27FC236}">
              <a16:creationId xmlns="" xmlns:a16="http://schemas.microsoft.com/office/drawing/2014/main" id="{00000000-0008-0000-0400-0000C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8881" name="TextBox 8880">
          <a:extLst>
            <a:ext uri="{FF2B5EF4-FFF2-40B4-BE49-F238E27FC236}">
              <a16:creationId xmlns="" xmlns:a16="http://schemas.microsoft.com/office/drawing/2014/main" id="{00000000-0008-0000-0400-0000C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882" name="TextBox 8881">
          <a:extLst>
            <a:ext uri="{FF2B5EF4-FFF2-40B4-BE49-F238E27FC236}">
              <a16:creationId xmlns="" xmlns:a16="http://schemas.microsoft.com/office/drawing/2014/main" id="{00000000-0008-0000-0400-0000C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8883" name="TextBox 8882">
          <a:extLst>
            <a:ext uri="{FF2B5EF4-FFF2-40B4-BE49-F238E27FC236}">
              <a16:creationId xmlns="" xmlns:a16="http://schemas.microsoft.com/office/drawing/2014/main" id="{00000000-0008-0000-0400-0000C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884" name="TextBox 8883">
          <a:extLst>
            <a:ext uri="{FF2B5EF4-FFF2-40B4-BE49-F238E27FC236}">
              <a16:creationId xmlns="" xmlns:a16="http://schemas.microsoft.com/office/drawing/2014/main" id="{00000000-0008-0000-0400-0000C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8885" name="TextBox 8884">
          <a:extLst>
            <a:ext uri="{FF2B5EF4-FFF2-40B4-BE49-F238E27FC236}">
              <a16:creationId xmlns="" xmlns:a16="http://schemas.microsoft.com/office/drawing/2014/main" id="{00000000-0008-0000-0400-0000C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8886" name="TextBox 8885">
          <a:extLst>
            <a:ext uri="{FF2B5EF4-FFF2-40B4-BE49-F238E27FC236}">
              <a16:creationId xmlns="" xmlns:a16="http://schemas.microsoft.com/office/drawing/2014/main" id="{00000000-0008-0000-0400-0000C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8887" name="TextBox 8886">
          <a:extLst>
            <a:ext uri="{FF2B5EF4-FFF2-40B4-BE49-F238E27FC236}">
              <a16:creationId xmlns=""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888" name="TextBox 8887">
          <a:extLst>
            <a:ext uri="{FF2B5EF4-FFF2-40B4-BE49-F238E27FC236}">
              <a16:creationId xmlns=""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8889" name="TextBox 8888">
          <a:extLst>
            <a:ext uri="{FF2B5EF4-FFF2-40B4-BE49-F238E27FC236}">
              <a16:creationId xmlns=""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890" name="TextBox 8889">
          <a:extLst>
            <a:ext uri="{FF2B5EF4-FFF2-40B4-BE49-F238E27FC236}">
              <a16:creationId xmlns=""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8891" name="TextBox 8890">
          <a:extLst>
            <a:ext uri="{FF2B5EF4-FFF2-40B4-BE49-F238E27FC236}">
              <a16:creationId xmlns=""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892" name="TextBox 8891">
          <a:extLst>
            <a:ext uri="{FF2B5EF4-FFF2-40B4-BE49-F238E27FC236}">
              <a16:creationId xmlns=""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8893" name="TextBox 8892">
          <a:extLst>
            <a:ext uri="{FF2B5EF4-FFF2-40B4-BE49-F238E27FC236}">
              <a16:creationId xmlns=""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8894" name="TextBox 8893">
          <a:extLst>
            <a:ext uri="{FF2B5EF4-FFF2-40B4-BE49-F238E27FC236}">
              <a16:creationId xmlns=""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8895" name="TextBox 8894">
          <a:extLst>
            <a:ext uri="{FF2B5EF4-FFF2-40B4-BE49-F238E27FC236}">
              <a16:creationId xmlns=""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896" name="TextBox 8895">
          <a:extLst>
            <a:ext uri="{FF2B5EF4-FFF2-40B4-BE49-F238E27FC236}">
              <a16:creationId xmlns=""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8897" name="TextBox 8896">
          <a:extLst>
            <a:ext uri="{FF2B5EF4-FFF2-40B4-BE49-F238E27FC236}">
              <a16:creationId xmlns=""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898" name="TextBox 8897">
          <a:extLst>
            <a:ext uri="{FF2B5EF4-FFF2-40B4-BE49-F238E27FC236}">
              <a16:creationId xmlns=""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8899" name="TextBox 8898">
          <a:extLst>
            <a:ext uri="{FF2B5EF4-FFF2-40B4-BE49-F238E27FC236}">
              <a16:creationId xmlns=""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00" name="TextBox 8899">
          <a:extLst>
            <a:ext uri="{FF2B5EF4-FFF2-40B4-BE49-F238E27FC236}">
              <a16:creationId xmlns=""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8901" name="TextBox 8900">
          <a:extLst>
            <a:ext uri="{FF2B5EF4-FFF2-40B4-BE49-F238E27FC236}">
              <a16:creationId xmlns=""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8902" name="TextBox 8901">
          <a:extLst>
            <a:ext uri="{FF2B5EF4-FFF2-40B4-BE49-F238E27FC236}">
              <a16:creationId xmlns=""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8903" name="TextBox 8902">
          <a:extLst>
            <a:ext uri="{FF2B5EF4-FFF2-40B4-BE49-F238E27FC236}">
              <a16:creationId xmlns=""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04" name="TextBox 8903">
          <a:extLst>
            <a:ext uri="{FF2B5EF4-FFF2-40B4-BE49-F238E27FC236}">
              <a16:creationId xmlns=""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8905" name="TextBox 8904">
          <a:extLst>
            <a:ext uri="{FF2B5EF4-FFF2-40B4-BE49-F238E27FC236}">
              <a16:creationId xmlns=""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06" name="TextBox 8905">
          <a:extLst>
            <a:ext uri="{FF2B5EF4-FFF2-40B4-BE49-F238E27FC236}">
              <a16:creationId xmlns=""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8907" name="TextBox 8906">
          <a:extLst>
            <a:ext uri="{FF2B5EF4-FFF2-40B4-BE49-F238E27FC236}">
              <a16:creationId xmlns=""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08" name="TextBox 8907">
          <a:extLst>
            <a:ext uri="{FF2B5EF4-FFF2-40B4-BE49-F238E27FC236}">
              <a16:creationId xmlns=""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8909" name="TextBox 8908">
          <a:extLst>
            <a:ext uri="{FF2B5EF4-FFF2-40B4-BE49-F238E27FC236}">
              <a16:creationId xmlns=""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8910" name="TextBox 8909">
          <a:extLst>
            <a:ext uri="{FF2B5EF4-FFF2-40B4-BE49-F238E27FC236}">
              <a16:creationId xmlns=""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8911" name="TextBox 8910">
          <a:extLst>
            <a:ext uri="{FF2B5EF4-FFF2-40B4-BE49-F238E27FC236}">
              <a16:creationId xmlns=""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12" name="TextBox 8911">
          <a:extLst>
            <a:ext uri="{FF2B5EF4-FFF2-40B4-BE49-F238E27FC236}">
              <a16:creationId xmlns=""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8913" name="TextBox 8912">
          <a:extLst>
            <a:ext uri="{FF2B5EF4-FFF2-40B4-BE49-F238E27FC236}">
              <a16:creationId xmlns=""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14" name="TextBox 8913">
          <a:extLst>
            <a:ext uri="{FF2B5EF4-FFF2-40B4-BE49-F238E27FC236}">
              <a16:creationId xmlns=""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8915" name="TextBox 8914">
          <a:extLst>
            <a:ext uri="{FF2B5EF4-FFF2-40B4-BE49-F238E27FC236}">
              <a16:creationId xmlns=""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16" name="TextBox 8915">
          <a:extLst>
            <a:ext uri="{FF2B5EF4-FFF2-40B4-BE49-F238E27FC236}">
              <a16:creationId xmlns=""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8917" name="TextBox 8916">
          <a:extLst>
            <a:ext uri="{FF2B5EF4-FFF2-40B4-BE49-F238E27FC236}">
              <a16:creationId xmlns=""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8918" name="TextBox 8917">
          <a:extLst>
            <a:ext uri="{FF2B5EF4-FFF2-40B4-BE49-F238E27FC236}">
              <a16:creationId xmlns=""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8919" name="TextBox 8918">
          <a:extLst>
            <a:ext uri="{FF2B5EF4-FFF2-40B4-BE49-F238E27FC236}">
              <a16:creationId xmlns=""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20" name="TextBox 8919">
          <a:extLst>
            <a:ext uri="{FF2B5EF4-FFF2-40B4-BE49-F238E27FC236}">
              <a16:creationId xmlns=""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8921" name="TextBox 8920">
          <a:extLst>
            <a:ext uri="{FF2B5EF4-FFF2-40B4-BE49-F238E27FC236}">
              <a16:creationId xmlns=""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22" name="TextBox 8921">
          <a:extLst>
            <a:ext uri="{FF2B5EF4-FFF2-40B4-BE49-F238E27FC236}">
              <a16:creationId xmlns=""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8923" name="TextBox 8922">
          <a:extLst>
            <a:ext uri="{FF2B5EF4-FFF2-40B4-BE49-F238E27FC236}">
              <a16:creationId xmlns=""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24" name="TextBox 8923">
          <a:extLst>
            <a:ext uri="{FF2B5EF4-FFF2-40B4-BE49-F238E27FC236}">
              <a16:creationId xmlns=""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8925" name="TextBox 8924">
          <a:extLst>
            <a:ext uri="{FF2B5EF4-FFF2-40B4-BE49-F238E27FC236}">
              <a16:creationId xmlns=""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8926" name="TextBox 8925">
          <a:extLst>
            <a:ext uri="{FF2B5EF4-FFF2-40B4-BE49-F238E27FC236}">
              <a16:creationId xmlns=""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8927" name="TextBox 8926">
          <a:extLst>
            <a:ext uri="{FF2B5EF4-FFF2-40B4-BE49-F238E27FC236}">
              <a16:creationId xmlns=""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28" name="TextBox 8927">
          <a:extLst>
            <a:ext uri="{FF2B5EF4-FFF2-40B4-BE49-F238E27FC236}">
              <a16:creationId xmlns=""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8929" name="TextBox 8928">
          <a:extLst>
            <a:ext uri="{FF2B5EF4-FFF2-40B4-BE49-F238E27FC236}">
              <a16:creationId xmlns=""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30" name="TextBox 8929">
          <a:extLst>
            <a:ext uri="{FF2B5EF4-FFF2-40B4-BE49-F238E27FC236}">
              <a16:creationId xmlns=""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8931" name="TextBox 8930">
          <a:extLst>
            <a:ext uri="{FF2B5EF4-FFF2-40B4-BE49-F238E27FC236}">
              <a16:creationId xmlns=""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32" name="TextBox 8931">
          <a:extLst>
            <a:ext uri="{FF2B5EF4-FFF2-40B4-BE49-F238E27FC236}">
              <a16:creationId xmlns=""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8933" name="TextBox 8932">
          <a:extLst>
            <a:ext uri="{FF2B5EF4-FFF2-40B4-BE49-F238E27FC236}">
              <a16:creationId xmlns=""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8934" name="TextBox 8933">
          <a:extLst>
            <a:ext uri="{FF2B5EF4-FFF2-40B4-BE49-F238E27FC236}">
              <a16:creationId xmlns=""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8935" name="TextBox 8934">
          <a:extLst>
            <a:ext uri="{FF2B5EF4-FFF2-40B4-BE49-F238E27FC236}">
              <a16:creationId xmlns=""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36" name="TextBox 8935">
          <a:extLst>
            <a:ext uri="{FF2B5EF4-FFF2-40B4-BE49-F238E27FC236}">
              <a16:creationId xmlns=""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8937" name="TextBox 8936">
          <a:extLst>
            <a:ext uri="{FF2B5EF4-FFF2-40B4-BE49-F238E27FC236}">
              <a16:creationId xmlns=""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38" name="TextBox 8937">
          <a:extLst>
            <a:ext uri="{FF2B5EF4-FFF2-40B4-BE49-F238E27FC236}">
              <a16:creationId xmlns=""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8939" name="TextBox 8938">
          <a:extLst>
            <a:ext uri="{FF2B5EF4-FFF2-40B4-BE49-F238E27FC236}">
              <a16:creationId xmlns=""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40" name="TextBox 8939">
          <a:extLst>
            <a:ext uri="{FF2B5EF4-FFF2-40B4-BE49-F238E27FC236}">
              <a16:creationId xmlns=""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8941" name="TextBox 8940">
          <a:extLst>
            <a:ext uri="{FF2B5EF4-FFF2-40B4-BE49-F238E27FC236}">
              <a16:creationId xmlns=""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8942" name="TextBox 8941">
          <a:extLst>
            <a:ext uri="{FF2B5EF4-FFF2-40B4-BE49-F238E27FC236}">
              <a16:creationId xmlns=""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8943" name="TextBox 8942"/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44" name="TextBox 8943"/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8945" name="TextBox 8944"/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46" name="TextBox 8945"/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8947" name="TextBox 8946"/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8948" name="TextBox 8947"/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8949" name="TextBox 8948"/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8950" name="TextBox 8949"/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8951" name="TextBox 895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8952" name="TextBox 8951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953" name="TextBox 8952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8954" name="TextBox 895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8955" name="TextBox 8954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8956" name="TextBox 8955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957" name="TextBox 8956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958" name="TextBox 8957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959" name="TextBox 8958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960" name="TextBox 8959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8961" name="TextBox 8960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8962" name="TextBox 8961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963" name="TextBox 8962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8964" name="TextBox 8963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8965" name="TextBox 8964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8966" name="TextBox 8965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967" name="TextBox 8966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968" name="TextBox 8967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8969" name="TextBox 8968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8970" name="TextBox 8969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971" name="TextBox 8970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8972" name="TextBox 8971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8973" name="TextBox 8972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8974" name="TextBox 8973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975" name="TextBox 8974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976" name="TextBox 8975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8977" name="TextBox 8976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8978" name="TextBox 8977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979" name="TextBox 8978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8980" name="TextBox 8979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8981" name="TextBox 8980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8982" name="TextBox 8981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983" name="TextBox 8982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984" name="TextBox 8983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985" name="TextBox 8984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986" name="TextBox 8985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987" name="TextBox 8986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988" name="TextBox 8987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6930" cy="283457"/>
    <xdr:sp macro="" textlink="">
      <xdr:nvSpPr>
        <xdr:cNvPr id="8989" name="TextBox 8988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SpPr txBox="1"/>
      </xdr:nvSpPr>
      <xdr:spPr>
        <a:xfrm>
          <a:off x="1888191" y="694372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8990" name="TextBox 8989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8991" name="TextBox 8990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992" name="TextBox 8991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8993" name="TextBox 8992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8994" name="TextBox 8993">
          <a:extLst>
            <a:ext uri="{FF2B5EF4-FFF2-40B4-BE49-F238E27FC236}">
              <a16:creationId xmlns:a16="http://schemas.microsoft.com/office/drawing/2014/main" xmlns="" id="{00000000-0008-0000-0400-00002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8995" name="TextBox 8994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8996" name="TextBox 8995">
          <a:extLst>
            <a:ext uri="{FF2B5EF4-FFF2-40B4-BE49-F238E27FC236}">
              <a16:creationId xmlns:a16="http://schemas.microsoft.com/office/drawing/2014/main" xmlns="" id="{00000000-0008-0000-0400-00003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8997" name="TextBox 8996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8998" name="TextBox 8997">
          <a:extLst>
            <a:ext uri="{FF2B5EF4-FFF2-40B4-BE49-F238E27FC236}">
              <a16:creationId xmlns:a16="http://schemas.microsoft.com/office/drawing/2014/main" xmlns="" id="{00000000-0008-0000-0400-00003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8999" name="TextBox 8998">
          <a:extLst>
            <a:ext uri="{FF2B5EF4-FFF2-40B4-BE49-F238E27FC236}">
              <a16:creationId xmlns:a16="http://schemas.microsoft.com/office/drawing/2014/main" xmlns="" id="{00000000-0008-0000-0400-00003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00" name="TextBox 8999">
          <a:extLst>
            <a:ext uri="{FF2B5EF4-FFF2-40B4-BE49-F238E27FC236}">
              <a16:creationId xmlns:a16="http://schemas.microsoft.com/office/drawing/2014/main" xmlns="" id="{00000000-0008-0000-0400-00003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01" name="TextBox 9000">
          <a:extLst>
            <a:ext uri="{FF2B5EF4-FFF2-40B4-BE49-F238E27FC236}">
              <a16:creationId xmlns:a16="http://schemas.microsoft.com/office/drawing/2014/main" xmlns="" id="{00000000-0008-0000-0400-00003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002" name="TextBox 9001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03" name="TextBox 9002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04" name="TextBox 9003">
          <a:extLst>
            <a:ext uri="{FF2B5EF4-FFF2-40B4-BE49-F238E27FC236}">
              <a16:creationId xmlns:a16="http://schemas.microsoft.com/office/drawing/2014/main" xmlns="" id="{00000000-0008-0000-0400-00003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005" name="TextBox 9004">
          <a:extLst>
            <a:ext uri="{FF2B5EF4-FFF2-40B4-BE49-F238E27FC236}">
              <a16:creationId xmlns:a16="http://schemas.microsoft.com/office/drawing/2014/main" xmlns="" id="{00000000-0008-0000-0400-00003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9006" name="TextBox 9005">
          <a:extLst>
            <a:ext uri="{FF2B5EF4-FFF2-40B4-BE49-F238E27FC236}">
              <a16:creationId xmlns:a16="http://schemas.microsoft.com/office/drawing/2014/main" xmlns="" id="{00000000-0008-0000-0400-00003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07" name="TextBox 9006">
          <a:extLst>
            <a:ext uri="{FF2B5EF4-FFF2-40B4-BE49-F238E27FC236}">
              <a16:creationId xmlns:a16="http://schemas.microsoft.com/office/drawing/2014/main" xmlns="" id="{00000000-0008-0000-0400-00003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08" name="TextBox 9007">
          <a:extLst>
            <a:ext uri="{FF2B5EF4-FFF2-40B4-BE49-F238E27FC236}">
              <a16:creationId xmlns:a16="http://schemas.microsoft.com/office/drawing/2014/main" xmlns="" id="{00000000-0008-0000-0400-00003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09" name="TextBox 9008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010" name="TextBox 9009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11" name="TextBox 9010">
          <a:extLst>
            <a:ext uri="{FF2B5EF4-FFF2-40B4-BE49-F238E27FC236}">
              <a16:creationId xmlns:a16="http://schemas.microsoft.com/office/drawing/2014/main" xmlns="" id="{00000000-0008-0000-0400-00003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12" name="TextBox 9011">
          <a:extLst>
            <a:ext uri="{FF2B5EF4-FFF2-40B4-BE49-F238E27FC236}">
              <a16:creationId xmlns:a16="http://schemas.microsoft.com/office/drawing/2014/main" xmlns="" id="{00000000-0008-0000-0400-00004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013" name="TextBox 9012">
          <a:extLst>
            <a:ext uri="{FF2B5EF4-FFF2-40B4-BE49-F238E27FC236}">
              <a16:creationId xmlns:a16="http://schemas.microsoft.com/office/drawing/2014/main" xmlns="" id="{00000000-0008-0000-0400-00004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9014" name="TextBox 9013">
          <a:extLst>
            <a:ext uri="{FF2B5EF4-FFF2-40B4-BE49-F238E27FC236}">
              <a16:creationId xmlns:a16="http://schemas.microsoft.com/office/drawing/2014/main" xmlns="" id="{00000000-0008-0000-0400-00004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15" name="TextBox 9014">
          <a:extLst>
            <a:ext uri="{FF2B5EF4-FFF2-40B4-BE49-F238E27FC236}">
              <a16:creationId xmlns:a16="http://schemas.microsoft.com/office/drawing/2014/main" xmlns="" id="{00000000-0008-0000-0400-00004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16" name="TextBox 9015">
          <a:extLst>
            <a:ext uri="{FF2B5EF4-FFF2-40B4-BE49-F238E27FC236}">
              <a16:creationId xmlns:a16="http://schemas.microsoft.com/office/drawing/2014/main" xmlns="" id="{00000000-0008-0000-0400-00004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17" name="TextBox 9016">
          <a:extLst>
            <a:ext uri="{FF2B5EF4-FFF2-40B4-BE49-F238E27FC236}">
              <a16:creationId xmlns:a16="http://schemas.microsoft.com/office/drawing/2014/main" xmlns="" id="{00000000-0008-0000-0400-00004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018" name="TextBox 9017">
          <a:extLst>
            <a:ext uri="{FF2B5EF4-FFF2-40B4-BE49-F238E27FC236}">
              <a16:creationId xmlns:a16="http://schemas.microsoft.com/office/drawing/2014/main" xmlns="" id="{00000000-0008-0000-0400-00004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19" name="TextBox 9018">
          <a:extLst>
            <a:ext uri="{FF2B5EF4-FFF2-40B4-BE49-F238E27FC236}">
              <a16:creationId xmlns:a16="http://schemas.microsoft.com/office/drawing/2014/main" xmlns="" id="{00000000-0008-0000-0400-00004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20" name="TextBox 9019">
          <a:extLst>
            <a:ext uri="{FF2B5EF4-FFF2-40B4-BE49-F238E27FC236}">
              <a16:creationId xmlns:a16="http://schemas.microsoft.com/office/drawing/2014/main" xmlns="" id="{00000000-0008-0000-0400-00004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021" name="TextBox 9020">
          <a:extLst>
            <a:ext uri="{FF2B5EF4-FFF2-40B4-BE49-F238E27FC236}">
              <a16:creationId xmlns:a16="http://schemas.microsoft.com/office/drawing/2014/main" xmlns="" id="{00000000-0008-0000-0400-00004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9022" name="TextBox 9021">
          <a:extLst>
            <a:ext uri="{FF2B5EF4-FFF2-40B4-BE49-F238E27FC236}">
              <a16:creationId xmlns:a16="http://schemas.microsoft.com/office/drawing/2014/main" xmlns="" id="{00000000-0008-0000-0400-00004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23" name="TextBox 9022">
          <a:extLst>
            <a:ext uri="{FF2B5EF4-FFF2-40B4-BE49-F238E27FC236}">
              <a16:creationId xmlns:a16="http://schemas.microsoft.com/office/drawing/2014/main" xmlns="" id="{00000000-0008-0000-0400-00004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24" name="TextBox 9023">
          <a:extLst>
            <a:ext uri="{FF2B5EF4-FFF2-40B4-BE49-F238E27FC236}">
              <a16:creationId xmlns:a16="http://schemas.microsoft.com/office/drawing/2014/main" xmlns="" id="{00000000-0008-0000-0400-00004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25" name="TextBox 9024">
          <a:extLst>
            <a:ext uri="{FF2B5EF4-FFF2-40B4-BE49-F238E27FC236}">
              <a16:creationId xmlns:a16="http://schemas.microsoft.com/office/drawing/2014/main" xmlns="" id="{00000000-0008-0000-0400-00004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026" name="TextBox 9025">
          <a:extLst>
            <a:ext uri="{FF2B5EF4-FFF2-40B4-BE49-F238E27FC236}">
              <a16:creationId xmlns:a16="http://schemas.microsoft.com/office/drawing/2014/main" xmlns="" id="{00000000-0008-0000-0400-00004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27" name="TextBox 9026">
          <a:extLst>
            <a:ext uri="{FF2B5EF4-FFF2-40B4-BE49-F238E27FC236}">
              <a16:creationId xmlns:a16="http://schemas.microsoft.com/office/drawing/2014/main" xmlns="" id="{00000000-0008-0000-0400-00004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28" name="TextBox 9027">
          <a:extLst>
            <a:ext uri="{FF2B5EF4-FFF2-40B4-BE49-F238E27FC236}">
              <a16:creationId xmlns:a16="http://schemas.microsoft.com/office/drawing/2014/main" xmlns="" id="{00000000-0008-0000-0400-00005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029" name="TextBox 9028">
          <a:extLst>
            <a:ext uri="{FF2B5EF4-FFF2-40B4-BE49-F238E27FC236}">
              <a16:creationId xmlns:a16="http://schemas.microsoft.com/office/drawing/2014/main" xmlns="" id="{00000000-0008-0000-0400-00005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9030" name="TextBox 9029">
          <a:extLst>
            <a:ext uri="{FF2B5EF4-FFF2-40B4-BE49-F238E27FC236}">
              <a16:creationId xmlns:a16="http://schemas.microsoft.com/office/drawing/2014/main" xmlns="" id="{00000000-0008-0000-0400-00005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31" name="TextBox 9030">
          <a:extLst>
            <a:ext uri="{FF2B5EF4-FFF2-40B4-BE49-F238E27FC236}">
              <a16:creationId xmlns:a16="http://schemas.microsoft.com/office/drawing/2014/main" xmlns="" id="{00000000-0008-0000-0400-00005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32" name="TextBox 9031">
          <a:extLst>
            <a:ext uri="{FF2B5EF4-FFF2-40B4-BE49-F238E27FC236}">
              <a16:creationId xmlns:a16="http://schemas.microsoft.com/office/drawing/2014/main" xmlns="" id="{00000000-0008-0000-0400-00005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33" name="TextBox 9032">
          <a:extLst>
            <a:ext uri="{FF2B5EF4-FFF2-40B4-BE49-F238E27FC236}">
              <a16:creationId xmlns:a16="http://schemas.microsoft.com/office/drawing/2014/main" xmlns="" id="{00000000-0008-0000-0400-00005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034" name="TextBox 9033">
          <a:extLst>
            <a:ext uri="{FF2B5EF4-FFF2-40B4-BE49-F238E27FC236}">
              <a16:creationId xmlns:a16="http://schemas.microsoft.com/office/drawing/2014/main" xmlns="" id="{00000000-0008-0000-0400-00005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35" name="TextBox 9034">
          <a:extLst>
            <a:ext uri="{FF2B5EF4-FFF2-40B4-BE49-F238E27FC236}">
              <a16:creationId xmlns:a16="http://schemas.microsoft.com/office/drawing/2014/main" xmlns="" id="{00000000-0008-0000-0400-00005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36" name="TextBox 9035">
          <a:extLst>
            <a:ext uri="{FF2B5EF4-FFF2-40B4-BE49-F238E27FC236}">
              <a16:creationId xmlns:a16="http://schemas.microsoft.com/office/drawing/2014/main" xmlns="" id="{00000000-0008-0000-0400-00005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037" name="TextBox 9036">
          <a:extLst>
            <a:ext uri="{FF2B5EF4-FFF2-40B4-BE49-F238E27FC236}">
              <a16:creationId xmlns:a16="http://schemas.microsoft.com/office/drawing/2014/main" xmlns="" id="{00000000-0008-0000-0400-00005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9038" name="TextBox 9037">
          <a:extLst>
            <a:ext uri="{FF2B5EF4-FFF2-40B4-BE49-F238E27FC236}">
              <a16:creationId xmlns:a16="http://schemas.microsoft.com/office/drawing/2014/main" xmlns="" id="{00000000-0008-0000-0400-00005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39" name="TextBox 9038">
          <a:extLst>
            <a:ext uri="{FF2B5EF4-FFF2-40B4-BE49-F238E27FC236}">
              <a16:creationId xmlns:a16="http://schemas.microsoft.com/office/drawing/2014/main" xmlns="" id="{00000000-0008-0000-0400-00005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40" name="TextBox 9039">
          <a:extLst>
            <a:ext uri="{FF2B5EF4-FFF2-40B4-BE49-F238E27FC236}">
              <a16:creationId xmlns:a16="http://schemas.microsoft.com/office/drawing/2014/main" xmlns="" id="{00000000-0008-0000-0400-00005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41" name="TextBox 9040">
          <a:extLst>
            <a:ext uri="{FF2B5EF4-FFF2-40B4-BE49-F238E27FC236}">
              <a16:creationId xmlns:a16="http://schemas.microsoft.com/office/drawing/2014/main" xmlns="" id="{00000000-0008-0000-0400-00005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042" name="TextBox 9041">
          <a:extLst>
            <a:ext uri="{FF2B5EF4-FFF2-40B4-BE49-F238E27FC236}">
              <a16:creationId xmlns:a16="http://schemas.microsoft.com/office/drawing/2014/main" xmlns="" id="{00000000-0008-0000-0400-00005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43" name="TextBox 9042">
          <a:extLst>
            <a:ext uri="{FF2B5EF4-FFF2-40B4-BE49-F238E27FC236}">
              <a16:creationId xmlns:a16="http://schemas.microsoft.com/office/drawing/2014/main" xmlns="" id="{00000000-0008-0000-0400-00005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44" name="TextBox 9043">
          <a:extLst>
            <a:ext uri="{FF2B5EF4-FFF2-40B4-BE49-F238E27FC236}">
              <a16:creationId xmlns:a16="http://schemas.microsoft.com/office/drawing/2014/main" xmlns="" id="{00000000-0008-0000-0400-00006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045" name="TextBox 9044">
          <a:extLst>
            <a:ext uri="{FF2B5EF4-FFF2-40B4-BE49-F238E27FC236}">
              <a16:creationId xmlns:a16="http://schemas.microsoft.com/office/drawing/2014/main" xmlns="" id="{00000000-0008-0000-0400-00006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9046" name="TextBox 9045">
          <a:extLst>
            <a:ext uri="{FF2B5EF4-FFF2-40B4-BE49-F238E27FC236}">
              <a16:creationId xmlns:a16="http://schemas.microsoft.com/office/drawing/2014/main" xmlns="" id="{00000000-0008-0000-0400-00006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47" name="TextBox 9046">
          <a:extLst>
            <a:ext uri="{FF2B5EF4-FFF2-40B4-BE49-F238E27FC236}">
              <a16:creationId xmlns:a16="http://schemas.microsoft.com/office/drawing/2014/main" xmlns="" id="{00000000-0008-0000-0400-00006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48" name="TextBox 9047">
          <a:extLst>
            <a:ext uri="{FF2B5EF4-FFF2-40B4-BE49-F238E27FC236}">
              <a16:creationId xmlns:a16="http://schemas.microsoft.com/office/drawing/2014/main" xmlns="" id="{00000000-0008-0000-0400-00006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49" name="TextBox 9048">
          <a:extLst>
            <a:ext uri="{FF2B5EF4-FFF2-40B4-BE49-F238E27FC236}">
              <a16:creationId xmlns:a16="http://schemas.microsoft.com/office/drawing/2014/main" xmlns="" id="{00000000-0008-0000-0400-00006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050" name="TextBox 9049">
          <a:extLst>
            <a:ext uri="{FF2B5EF4-FFF2-40B4-BE49-F238E27FC236}">
              <a16:creationId xmlns:a16="http://schemas.microsoft.com/office/drawing/2014/main" xmlns="" id="{00000000-0008-0000-0400-00006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51" name="TextBox 9050">
          <a:extLst>
            <a:ext uri="{FF2B5EF4-FFF2-40B4-BE49-F238E27FC236}">
              <a16:creationId xmlns:a16="http://schemas.microsoft.com/office/drawing/2014/main" xmlns="" id="{00000000-0008-0000-0400-00006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52" name="TextBox 9051">
          <a:extLst>
            <a:ext uri="{FF2B5EF4-FFF2-40B4-BE49-F238E27FC236}">
              <a16:creationId xmlns:a16="http://schemas.microsoft.com/office/drawing/2014/main" xmlns="" id="{00000000-0008-0000-0400-00006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053" name="TextBox 9052">
          <a:extLst>
            <a:ext uri="{FF2B5EF4-FFF2-40B4-BE49-F238E27FC236}">
              <a16:creationId xmlns:a16="http://schemas.microsoft.com/office/drawing/2014/main" xmlns="" id="{00000000-0008-0000-0400-00006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9054" name="TextBox 9053">
          <a:extLst>
            <a:ext uri="{FF2B5EF4-FFF2-40B4-BE49-F238E27FC236}">
              <a16:creationId xmlns:a16="http://schemas.microsoft.com/office/drawing/2014/main" xmlns="" id="{00000000-0008-0000-0400-00006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55" name="TextBox 9054">
          <a:extLst>
            <a:ext uri="{FF2B5EF4-FFF2-40B4-BE49-F238E27FC236}">
              <a16:creationId xmlns:a16="http://schemas.microsoft.com/office/drawing/2014/main" xmlns="" id="{00000000-0008-0000-0400-00006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56" name="TextBox 9055">
          <a:extLst>
            <a:ext uri="{FF2B5EF4-FFF2-40B4-BE49-F238E27FC236}">
              <a16:creationId xmlns:a16="http://schemas.microsoft.com/office/drawing/2014/main" xmlns="" id="{00000000-0008-0000-0400-00006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57" name="TextBox 9056">
          <a:extLst>
            <a:ext uri="{FF2B5EF4-FFF2-40B4-BE49-F238E27FC236}">
              <a16:creationId xmlns:a16="http://schemas.microsoft.com/office/drawing/2014/main" xmlns="" id="{00000000-0008-0000-0400-00006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058" name="TextBox 9057">
          <a:extLst>
            <a:ext uri="{FF2B5EF4-FFF2-40B4-BE49-F238E27FC236}">
              <a16:creationId xmlns:a16="http://schemas.microsoft.com/office/drawing/2014/main" xmlns="" id="{00000000-0008-0000-0400-00006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59" name="TextBox 9058">
          <a:extLst>
            <a:ext uri="{FF2B5EF4-FFF2-40B4-BE49-F238E27FC236}">
              <a16:creationId xmlns:a16="http://schemas.microsoft.com/office/drawing/2014/main" xmlns="" id="{00000000-0008-0000-0400-00006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60" name="TextBox 9059">
          <a:extLst>
            <a:ext uri="{FF2B5EF4-FFF2-40B4-BE49-F238E27FC236}">
              <a16:creationId xmlns:a16="http://schemas.microsoft.com/office/drawing/2014/main" xmlns="" id="{00000000-0008-0000-0400-00007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061" name="TextBox 9060">
          <a:extLst>
            <a:ext uri="{FF2B5EF4-FFF2-40B4-BE49-F238E27FC236}">
              <a16:creationId xmlns:a16="http://schemas.microsoft.com/office/drawing/2014/main" xmlns="" id="{00000000-0008-0000-0400-00007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9062" name="TextBox 9061">
          <a:extLst>
            <a:ext uri="{FF2B5EF4-FFF2-40B4-BE49-F238E27FC236}">
              <a16:creationId xmlns:a16="http://schemas.microsoft.com/office/drawing/2014/main" xmlns="" id="{00000000-0008-0000-0400-00007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63" name="TextBox 9062">
          <a:extLst>
            <a:ext uri="{FF2B5EF4-FFF2-40B4-BE49-F238E27FC236}">
              <a16:creationId xmlns:a16="http://schemas.microsoft.com/office/drawing/2014/main" xmlns="" id="{00000000-0008-0000-0400-00007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64" name="TextBox 9063">
          <a:extLst>
            <a:ext uri="{FF2B5EF4-FFF2-40B4-BE49-F238E27FC236}">
              <a16:creationId xmlns:a16="http://schemas.microsoft.com/office/drawing/2014/main" xmlns="" id="{00000000-0008-0000-0400-00007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65" name="TextBox 9064">
          <a:extLst>
            <a:ext uri="{FF2B5EF4-FFF2-40B4-BE49-F238E27FC236}">
              <a16:creationId xmlns:a16="http://schemas.microsoft.com/office/drawing/2014/main" xmlns="" id="{00000000-0008-0000-0400-00007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066" name="TextBox 9065">
          <a:extLst>
            <a:ext uri="{FF2B5EF4-FFF2-40B4-BE49-F238E27FC236}">
              <a16:creationId xmlns:a16="http://schemas.microsoft.com/office/drawing/2014/main" xmlns="" id="{00000000-0008-0000-0400-00007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67" name="TextBox 9066">
          <a:extLst>
            <a:ext uri="{FF2B5EF4-FFF2-40B4-BE49-F238E27FC236}">
              <a16:creationId xmlns:a16="http://schemas.microsoft.com/office/drawing/2014/main" xmlns="" id="{00000000-0008-0000-0400-00007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68" name="TextBox 9067">
          <a:extLst>
            <a:ext uri="{FF2B5EF4-FFF2-40B4-BE49-F238E27FC236}">
              <a16:creationId xmlns:a16="http://schemas.microsoft.com/office/drawing/2014/main" xmlns="" id="{00000000-0008-0000-0400-00007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069" name="TextBox 9068">
          <a:extLst>
            <a:ext uri="{FF2B5EF4-FFF2-40B4-BE49-F238E27FC236}">
              <a16:creationId xmlns:a16="http://schemas.microsoft.com/office/drawing/2014/main" xmlns="" id="{00000000-0008-0000-0400-00007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9070" name="TextBox 9069">
          <a:extLst>
            <a:ext uri="{FF2B5EF4-FFF2-40B4-BE49-F238E27FC236}">
              <a16:creationId xmlns:a16="http://schemas.microsoft.com/office/drawing/2014/main" xmlns="" id="{00000000-0008-0000-0400-00007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71" name="TextBox 9070">
          <a:extLst>
            <a:ext uri="{FF2B5EF4-FFF2-40B4-BE49-F238E27FC236}">
              <a16:creationId xmlns:a16="http://schemas.microsoft.com/office/drawing/2014/main" xmlns="" id="{00000000-0008-0000-0400-00007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72" name="TextBox 9071">
          <a:extLst>
            <a:ext uri="{FF2B5EF4-FFF2-40B4-BE49-F238E27FC236}">
              <a16:creationId xmlns:a16="http://schemas.microsoft.com/office/drawing/2014/main" xmlns="" id="{00000000-0008-0000-0400-00007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73" name="TextBox 9072">
          <a:extLst>
            <a:ext uri="{FF2B5EF4-FFF2-40B4-BE49-F238E27FC236}">
              <a16:creationId xmlns:a16="http://schemas.microsoft.com/office/drawing/2014/main" xmlns="" id="{00000000-0008-0000-0400-00007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074" name="TextBox 9073">
          <a:extLst>
            <a:ext uri="{FF2B5EF4-FFF2-40B4-BE49-F238E27FC236}">
              <a16:creationId xmlns:a16="http://schemas.microsoft.com/office/drawing/2014/main" xmlns="" id="{00000000-0008-0000-0400-00007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75" name="TextBox 9074">
          <a:extLst>
            <a:ext uri="{FF2B5EF4-FFF2-40B4-BE49-F238E27FC236}">
              <a16:creationId xmlns:a16="http://schemas.microsoft.com/office/drawing/2014/main" xmlns="" id="{00000000-0008-0000-0400-00007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76" name="TextBox 9075">
          <a:extLst>
            <a:ext uri="{FF2B5EF4-FFF2-40B4-BE49-F238E27FC236}">
              <a16:creationId xmlns:a16="http://schemas.microsoft.com/office/drawing/2014/main" xmlns="" id="{00000000-0008-0000-0400-00008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077" name="TextBox 9076">
          <a:extLst>
            <a:ext uri="{FF2B5EF4-FFF2-40B4-BE49-F238E27FC236}">
              <a16:creationId xmlns:a16="http://schemas.microsoft.com/office/drawing/2014/main" xmlns="" id="{00000000-0008-0000-0400-00008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9078" name="TextBox 9077">
          <a:extLst>
            <a:ext uri="{FF2B5EF4-FFF2-40B4-BE49-F238E27FC236}">
              <a16:creationId xmlns:a16="http://schemas.microsoft.com/office/drawing/2014/main" xmlns="" id="{00000000-0008-0000-0400-00008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79" name="TextBox 9078">
          <a:extLst>
            <a:ext uri="{FF2B5EF4-FFF2-40B4-BE49-F238E27FC236}">
              <a16:creationId xmlns:a16="http://schemas.microsoft.com/office/drawing/2014/main" xmlns="" id="{00000000-0008-0000-0400-00008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80" name="TextBox 9079">
          <a:extLst>
            <a:ext uri="{FF2B5EF4-FFF2-40B4-BE49-F238E27FC236}">
              <a16:creationId xmlns:a16="http://schemas.microsoft.com/office/drawing/2014/main" xmlns="" id="{00000000-0008-0000-0400-00008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81" name="TextBox 9080">
          <a:extLst>
            <a:ext uri="{FF2B5EF4-FFF2-40B4-BE49-F238E27FC236}">
              <a16:creationId xmlns:a16="http://schemas.microsoft.com/office/drawing/2014/main" xmlns="" id="{00000000-0008-0000-0400-00008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082" name="TextBox 9081">
          <a:extLst>
            <a:ext uri="{FF2B5EF4-FFF2-40B4-BE49-F238E27FC236}">
              <a16:creationId xmlns:a16="http://schemas.microsoft.com/office/drawing/2014/main" xmlns="" id="{00000000-0008-0000-0400-00008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83" name="TextBox 9082">
          <a:extLst>
            <a:ext uri="{FF2B5EF4-FFF2-40B4-BE49-F238E27FC236}">
              <a16:creationId xmlns:a16="http://schemas.microsoft.com/office/drawing/2014/main" xmlns="" id="{00000000-0008-0000-0400-00008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84" name="TextBox 9083">
          <a:extLst>
            <a:ext uri="{FF2B5EF4-FFF2-40B4-BE49-F238E27FC236}">
              <a16:creationId xmlns:a16="http://schemas.microsoft.com/office/drawing/2014/main" xmlns="" id="{00000000-0008-0000-0400-00008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085" name="TextBox 9084">
          <a:extLst>
            <a:ext uri="{FF2B5EF4-FFF2-40B4-BE49-F238E27FC236}">
              <a16:creationId xmlns:a16="http://schemas.microsoft.com/office/drawing/2014/main" xmlns="" id="{00000000-0008-0000-0400-00008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9086" name="TextBox 9085">
          <a:extLst>
            <a:ext uri="{FF2B5EF4-FFF2-40B4-BE49-F238E27FC236}">
              <a16:creationId xmlns:a16="http://schemas.microsoft.com/office/drawing/2014/main" xmlns="" id="{00000000-0008-0000-0400-00008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87" name="TextBox 9086">
          <a:extLst>
            <a:ext uri="{FF2B5EF4-FFF2-40B4-BE49-F238E27FC236}">
              <a16:creationId xmlns:a16="http://schemas.microsoft.com/office/drawing/2014/main" xmlns="" id="{00000000-0008-0000-0400-00008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88" name="TextBox 9087">
          <a:extLst>
            <a:ext uri="{FF2B5EF4-FFF2-40B4-BE49-F238E27FC236}">
              <a16:creationId xmlns:a16="http://schemas.microsoft.com/office/drawing/2014/main" xmlns="" id="{00000000-0008-0000-0400-00008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89" name="TextBox 9088">
          <a:extLst>
            <a:ext uri="{FF2B5EF4-FFF2-40B4-BE49-F238E27FC236}">
              <a16:creationId xmlns:a16="http://schemas.microsoft.com/office/drawing/2014/main" xmlns="" id="{00000000-0008-0000-0400-00008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090" name="TextBox 9089">
          <a:extLst>
            <a:ext uri="{FF2B5EF4-FFF2-40B4-BE49-F238E27FC236}">
              <a16:creationId xmlns:a16="http://schemas.microsoft.com/office/drawing/2014/main" xmlns="" id="{00000000-0008-0000-0400-00008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91" name="TextBox 9090">
          <a:extLst>
            <a:ext uri="{FF2B5EF4-FFF2-40B4-BE49-F238E27FC236}">
              <a16:creationId xmlns:a16="http://schemas.microsoft.com/office/drawing/2014/main" xmlns="" id="{00000000-0008-0000-0400-00008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92" name="TextBox 9091">
          <a:extLst>
            <a:ext uri="{FF2B5EF4-FFF2-40B4-BE49-F238E27FC236}">
              <a16:creationId xmlns:a16="http://schemas.microsoft.com/office/drawing/2014/main" xmlns="" id="{00000000-0008-0000-0400-00009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093" name="TextBox 9092">
          <a:extLst>
            <a:ext uri="{FF2B5EF4-FFF2-40B4-BE49-F238E27FC236}">
              <a16:creationId xmlns:a16="http://schemas.microsoft.com/office/drawing/2014/main" xmlns="" id="{00000000-0008-0000-0400-00009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9094" name="TextBox 9093">
          <a:extLst>
            <a:ext uri="{FF2B5EF4-FFF2-40B4-BE49-F238E27FC236}">
              <a16:creationId xmlns:a16="http://schemas.microsoft.com/office/drawing/2014/main" xmlns="" id="{00000000-0008-0000-0400-00009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95" name="TextBox 9094">
          <a:extLst>
            <a:ext uri="{FF2B5EF4-FFF2-40B4-BE49-F238E27FC236}">
              <a16:creationId xmlns:a16="http://schemas.microsoft.com/office/drawing/2014/main" xmlns="" id="{00000000-0008-0000-0400-00009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096" name="TextBox 9095">
          <a:extLst>
            <a:ext uri="{FF2B5EF4-FFF2-40B4-BE49-F238E27FC236}">
              <a16:creationId xmlns:a16="http://schemas.microsoft.com/office/drawing/2014/main" xmlns="" id="{00000000-0008-0000-0400-00009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97" name="TextBox 9096">
          <a:extLst>
            <a:ext uri="{FF2B5EF4-FFF2-40B4-BE49-F238E27FC236}">
              <a16:creationId xmlns:a16="http://schemas.microsoft.com/office/drawing/2014/main" xmlns="" id="{00000000-0008-0000-0400-00009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098" name="TextBox 9097">
          <a:extLst>
            <a:ext uri="{FF2B5EF4-FFF2-40B4-BE49-F238E27FC236}">
              <a16:creationId xmlns:a16="http://schemas.microsoft.com/office/drawing/2014/main" xmlns="" id="{00000000-0008-0000-0400-00009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099" name="TextBox 9098">
          <a:extLst>
            <a:ext uri="{FF2B5EF4-FFF2-40B4-BE49-F238E27FC236}">
              <a16:creationId xmlns:a16="http://schemas.microsoft.com/office/drawing/2014/main" xmlns="" id="{00000000-0008-0000-0400-00009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100" name="TextBox 9099">
          <a:extLst>
            <a:ext uri="{FF2B5EF4-FFF2-40B4-BE49-F238E27FC236}">
              <a16:creationId xmlns:a16="http://schemas.microsoft.com/office/drawing/2014/main" xmlns="" id="{00000000-0008-0000-0400-00009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101" name="TextBox 9100">
          <a:extLst>
            <a:ext uri="{FF2B5EF4-FFF2-40B4-BE49-F238E27FC236}">
              <a16:creationId xmlns:a16="http://schemas.microsoft.com/office/drawing/2014/main" xmlns="" id="{00000000-0008-0000-0400-00009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9102" name="TextBox 9101">
          <a:extLst>
            <a:ext uri="{FF2B5EF4-FFF2-40B4-BE49-F238E27FC236}">
              <a16:creationId xmlns:a16="http://schemas.microsoft.com/office/drawing/2014/main" xmlns="" id="{00000000-0008-0000-0400-00009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103" name="TextBox 9102">
          <a:extLst>
            <a:ext uri="{FF2B5EF4-FFF2-40B4-BE49-F238E27FC236}">
              <a16:creationId xmlns:a16="http://schemas.microsoft.com/office/drawing/2014/main" xmlns="" id="{00000000-0008-0000-0400-00009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104" name="TextBox 9103">
          <a:extLst>
            <a:ext uri="{FF2B5EF4-FFF2-40B4-BE49-F238E27FC236}">
              <a16:creationId xmlns:a16="http://schemas.microsoft.com/office/drawing/2014/main" xmlns="" id="{00000000-0008-0000-0400-00009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105" name="TextBox 9104">
          <a:extLst>
            <a:ext uri="{FF2B5EF4-FFF2-40B4-BE49-F238E27FC236}">
              <a16:creationId xmlns:a16="http://schemas.microsoft.com/office/drawing/2014/main" xmlns="" id="{00000000-0008-0000-0400-00009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106" name="TextBox 9105">
          <a:extLst>
            <a:ext uri="{FF2B5EF4-FFF2-40B4-BE49-F238E27FC236}">
              <a16:creationId xmlns:a16="http://schemas.microsoft.com/office/drawing/2014/main" xmlns="" id="{00000000-0008-0000-0400-00009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107" name="TextBox 9106">
          <a:extLst>
            <a:ext uri="{FF2B5EF4-FFF2-40B4-BE49-F238E27FC236}">
              <a16:creationId xmlns:a16="http://schemas.microsoft.com/office/drawing/2014/main" xmlns="" id="{00000000-0008-0000-0400-00009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108" name="TextBox 9107">
          <a:extLst>
            <a:ext uri="{FF2B5EF4-FFF2-40B4-BE49-F238E27FC236}">
              <a16:creationId xmlns:a16="http://schemas.microsoft.com/office/drawing/2014/main" xmlns="" id="{00000000-0008-0000-0400-0000A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109" name="TextBox 9108">
          <a:extLst>
            <a:ext uri="{FF2B5EF4-FFF2-40B4-BE49-F238E27FC236}">
              <a16:creationId xmlns:a16="http://schemas.microsoft.com/office/drawing/2014/main" xmlns="" id="{00000000-0008-0000-0400-0000A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9110" name="TextBox 9109">
          <a:extLst>
            <a:ext uri="{FF2B5EF4-FFF2-40B4-BE49-F238E27FC236}">
              <a16:creationId xmlns:a16="http://schemas.microsoft.com/office/drawing/2014/main" xmlns="" id="{00000000-0008-0000-0400-0000A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111" name="TextBox 9110">
          <a:extLst>
            <a:ext uri="{FF2B5EF4-FFF2-40B4-BE49-F238E27FC236}">
              <a16:creationId xmlns:a16="http://schemas.microsoft.com/office/drawing/2014/main" xmlns="" id="{00000000-0008-0000-0400-0000A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112" name="TextBox 9111">
          <a:extLst>
            <a:ext uri="{FF2B5EF4-FFF2-40B4-BE49-F238E27FC236}">
              <a16:creationId xmlns:a16="http://schemas.microsoft.com/office/drawing/2014/main" xmlns="" id="{00000000-0008-0000-0400-0000A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113" name="TextBox 9112">
          <a:extLst>
            <a:ext uri="{FF2B5EF4-FFF2-40B4-BE49-F238E27FC236}">
              <a16:creationId xmlns:a16="http://schemas.microsoft.com/office/drawing/2014/main" xmlns="" id="{00000000-0008-0000-0400-0000A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114" name="TextBox 9113">
          <a:extLst>
            <a:ext uri="{FF2B5EF4-FFF2-40B4-BE49-F238E27FC236}">
              <a16:creationId xmlns:a16="http://schemas.microsoft.com/office/drawing/2014/main" xmlns="" id="{00000000-0008-0000-0400-0000A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115" name="TextBox 9114">
          <a:extLst>
            <a:ext uri="{FF2B5EF4-FFF2-40B4-BE49-F238E27FC236}">
              <a16:creationId xmlns:a16="http://schemas.microsoft.com/office/drawing/2014/main" xmlns="" id="{00000000-0008-0000-0400-0000A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116" name="TextBox 9115">
          <a:extLst>
            <a:ext uri="{FF2B5EF4-FFF2-40B4-BE49-F238E27FC236}">
              <a16:creationId xmlns:a16="http://schemas.microsoft.com/office/drawing/2014/main" xmlns="" id="{00000000-0008-0000-0400-0000A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117" name="TextBox 9116">
          <a:extLst>
            <a:ext uri="{FF2B5EF4-FFF2-40B4-BE49-F238E27FC236}">
              <a16:creationId xmlns:a16="http://schemas.microsoft.com/office/drawing/2014/main" xmlns="" id="{00000000-0008-0000-0400-0000A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9118" name="TextBox 9117">
          <a:extLst>
            <a:ext uri="{FF2B5EF4-FFF2-40B4-BE49-F238E27FC236}">
              <a16:creationId xmlns:a16="http://schemas.microsoft.com/office/drawing/2014/main" xmlns="" id="{00000000-0008-0000-0400-0000A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119" name="TextBox 9118">
          <a:extLst>
            <a:ext uri="{FF2B5EF4-FFF2-40B4-BE49-F238E27FC236}">
              <a16:creationId xmlns:a16="http://schemas.microsoft.com/office/drawing/2014/main" xmlns="" id="{00000000-0008-0000-0400-0000A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120" name="TextBox 9119">
          <a:extLst>
            <a:ext uri="{FF2B5EF4-FFF2-40B4-BE49-F238E27FC236}">
              <a16:creationId xmlns:a16="http://schemas.microsoft.com/office/drawing/2014/main" xmlns="" id="{00000000-0008-0000-0400-0000A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121" name="TextBox 9120">
          <a:extLst>
            <a:ext uri="{FF2B5EF4-FFF2-40B4-BE49-F238E27FC236}">
              <a16:creationId xmlns:a16="http://schemas.microsoft.com/office/drawing/2014/main" xmlns="" id="{00000000-0008-0000-0400-0000A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122" name="TextBox 9121">
          <a:extLst>
            <a:ext uri="{FF2B5EF4-FFF2-40B4-BE49-F238E27FC236}">
              <a16:creationId xmlns:a16="http://schemas.microsoft.com/office/drawing/2014/main" xmlns="" id="{00000000-0008-0000-0400-0000A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123" name="TextBox 9122">
          <a:extLst>
            <a:ext uri="{FF2B5EF4-FFF2-40B4-BE49-F238E27FC236}">
              <a16:creationId xmlns:a16="http://schemas.microsoft.com/office/drawing/2014/main" xmlns="" id="{00000000-0008-0000-0400-0000A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124" name="TextBox 9123">
          <a:extLst>
            <a:ext uri="{FF2B5EF4-FFF2-40B4-BE49-F238E27FC236}">
              <a16:creationId xmlns:a16="http://schemas.microsoft.com/office/drawing/2014/main" xmlns="" id="{00000000-0008-0000-0400-0000B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125" name="TextBox 9124">
          <a:extLst>
            <a:ext uri="{FF2B5EF4-FFF2-40B4-BE49-F238E27FC236}">
              <a16:creationId xmlns:a16="http://schemas.microsoft.com/office/drawing/2014/main" xmlns="" id="{00000000-0008-0000-0400-0000B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9126" name="TextBox 9125">
          <a:extLst>
            <a:ext uri="{FF2B5EF4-FFF2-40B4-BE49-F238E27FC236}">
              <a16:creationId xmlns:a16="http://schemas.microsoft.com/office/drawing/2014/main" xmlns="" id="{00000000-0008-0000-0400-0000B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127" name="TextBox 9126">
          <a:extLst>
            <a:ext uri="{FF2B5EF4-FFF2-40B4-BE49-F238E27FC236}">
              <a16:creationId xmlns:a16="http://schemas.microsoft.com/office/drawing/2014/main" xmlns="" id="{00000000-0008-0000-0400-0000B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128" name="TextBox 9127">
          <a:extLst>
            <a:ext uri="{FF2B5EF4-FFF2-40B4-BE49-F238E27FC236}">
              <a16:creationId xmlns:a16="http://schemas.microsoft.com/office/drawing/2014/main" xmlns="" id="{00000000-0008-0000-0400-0000B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129" name="TextBox 9128">
          <a:extLst>
            <a:ext uri="{FF2B5EF4-FFF2-40B4-BE49-F238E27FC236}">
              <a16:creationId xmlns:a16="http://schemas.microsoft.com/office/drawing/2014/main" xmlns="" id="{00000000-0008-0000-0400-0000B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130" name="TextBox 9129">
          <a:extLst>
            <a:ext uri="{FF2B5EF4-FFF2-40B4-BE49-F238E27FC236}">
              <a16:creationId xmlns:a16="http://schemas.microsoft.com/office/drawing/2014/main" xmlns="" id="{00000000-0008-0000-0400-0000B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131" name="TextBox 9130">
          <a:extLst>
            <a:ext uri="{FF2B5EF4-FFF2-40B4-BE49-F238E27FC236}">
              <a16:creationId xmlns:a16="http://schemas.microsoft.com/office/drawing/2014/main" xmlns="" id="{00000000-0008-0000-0400-0000B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132" name="TextBox 9131">
          <a:extLst>
            <a:ext uri="{FF2B5EF4-FFF2-40B4-BE49-F238E27FC236}">
              <a16:creationId xmlns:a16="http://schemas.microsoft.com/office/drawing/2014/main" xmlns="" id="{00000000-0008-0000-0400-0000B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133" name="TextBox 9132">
          <a:extLst>
            <a:ext uri="{FF2B5EF4-FFF2-40B4-BE49-F238E27FC236}">
              <a16:creationId xmlns:a16="http://schemas.microsoft.com/office/drawing/2014/main" xmlns="" id="{00000000-0008-0000-0400-0000B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9134" name="TextBox 9133">
          <a:extLst>
            <a:ext uri="{FF2B5EF4-FFF2-40B4-BE49-F238E27FC236}">
              <a16:creationId xmlns:a16="http://schemas.microsoft.com/office/drawing/2014/main" xmlns="" id="{00000000-0008-0000-0400-0000B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135" name="TextBox 9134">
          <a:extLst>
            <a:ext uri="{FF2B5EF4-FFF2-40B4-BE49-F238E27FC236}">
              <a16:creationId xmlns:a16="http://schemas.microsoft.com/office/drawing/2014/main" xmlns="" id="{00000000-0008-0000-0400-0000B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136" name="TextBox 9135">
          <a:extLst>
            <a:ext uri="{FF2B5EF4-FFF2-40B4-BE49-F238E27FC236}">
              <a16:creationId xmlns:a16="http://schemas.microsoft.com/office/drawing/2014/main" xmlns="" id="{00000000-0008-0000-0400-0000B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137" name="TextBox 9136">
          <a:extLst>
            <a:ext uri="{FF2B5EF4-FFF2-40B4-BE49-F238E27FC236}">
              <a16:creationId xmlns:a16="http://schemas.microsoft.com/office/drawing/2014/main" xmlns="" id="{00000000-0008-0000-0400-0000B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9138" name="TextBox 9137">
          <a:extLst>
            <a:ext uri="{FF2B5EF4-FFF2-40B4-BE49-F238E27FC236}">
              <a16:creationId xmlns:a16="http://schemas.microsoft.com/office/drawing/2014/main" xmlns="" id="{00000000-0008-0000-0400-0000B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9139" name="TextBox 9138">
          <a:extLst>
            <a:ext uri="{FF2B5EF4-FFF2-40B4-BE49-F238E27FC236}">
              <a16:creationId xmlns:a16="http://schemas.microsoft.com/office/drawing/2014/main" xmlns="" id="{00000000-0008-0000-0400-0000B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140" name="TextBox 9139">
          <a:extLst>
            <a:ext uri="{FF2B5EF4-FFF2-40B4-BE49-F238E27FC236}">
              <a16:creationId xmlns:a16="http://schemas.microsoft.com/office/drawing/2014/main" xmlns="" id="{00000000-0008-0000-0400-0000C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141" name="TextBox 9140">
          <a:extLst>
            <a:ext uri="{FF2B5EF4-FFF2-40B4-BE49-F238E27FC236}">
              <a16:creationId xmlns:a16="http://schemas.microsoft.com/office/drawing/2014/main" xmlns="" id="{00000000-0008-0000-0400-0000C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24</xdr:row>
      <xdr:rowOff>0</xdr:rowOff>
    </xdr:from>
    <xdr:ext cx="184731" cy="283457"/>
    <xdr:sp macro="" textlink="">
      <xdr:nvSpPr>
        <xdr:cNvPr id="9142" name="TextBox 9141">
          <a:extLst>
            <a:ext uri="{FF2B5EF4-FFF2-40B4-BE49-F238E27FC236}">
              <a16:creationId xmlns:a16="http://schemas.microsoft.com/office/drawing/2014/main" xmlns="" id="{00000000-0008-0000-0400-0000C2000000}"/>
            </a:ext>
          </a:extLst>
        </xdr:cNvPr>
        <xdr:cNvSpPr txBox="1"/>
      </xdr:nvSpPr>
      <xdr:spPr>
        <a:xfrm>
          <a:off x="2412066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35487"/>
    <xdr:sp macro="" textlink="">
      <xdr:nvSpPr>
        <xdr:cNvPr id="9143" name="TextBox 9142">
          <a:extLst>
            <a:ext uri="{FF2B5EF4-FFF2-40B4-BE49-F238E27FC236}">
              <a16:creationId xmlns:a16="http://schemas.microsoft.com/office/drawing/2014/main" xmlns="" id="{00000000-0008-0000-0400-0000C3000000}"/>
            </a:ext>
          </a:extLst>
        </xdr:cNvPr>
        <xdr:cNvSpPr txBox="1"/>
      </xdr:nvSpPr>
      <xdr:spPr>
        <a:xfrm>
          <a:off x="1794062" y="69437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5487"/>
    <xdr:sp macro="" textlink="">
      <xdr:nvSpPr>
        <xdr:cNvPr id="9144" name="TextBox 9143">
          <a:extLst>
            <a:ext uri="{FF2B5EF4-FFF2-40B4-BE49-F238E27FC236}">
              <a16:creationId xmlns:a16="http://schemas.microsoft.com/office/drawing/2014/main" xmlns="" id="{00000000-0008-0000-0400-0000C4000000}"/>
            </a:ext>
          </a:extLst>
        </xdr:cNvPr>
        <xdr:cNvSpPr txBox="1"/>
      </xdr:nvSpPr>
      <xdr:spPr>
        <a:xfrm>
          <a:off x="1878666" y="69437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5487"/>
    <xdr:sp macro="" textlink="">
      <xdr:nvSpPr>
        <xdr:cNvPr id="9145" name="TextBox 9144">
          <a:extLst>
            <a:ext uri="{FF2B5EF4-FFF2-40B4-BE49-F238E27FC236}">
              <a16:creationId xmlns:a16="http://schemas.microsoft.com/office/drawing/2014/main" xmlns="" id="{00000000-0008-0000-0400-0000C5000000}"/>
            </a:ext>
          </a:extLst>
        </xdr:cNvPr>
        <xdr:cNvSpPr txBox="1"/>
      </xdr:nvSpPr>
      <xdr:spPr>
        <a:xfrm>
          <a:off x="1765487" y="69437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5487"/>
    <xdr:sp macro="" textlink="">
      <xdr:nvSpPr>
        <xdr:cNvPr id="9146" name="TextBox 9145">
          <a:extLst>
            <a:ext uri="{FF2B5EF4-FFF2-40B4-BE49-F238E27FC236}">
              <a16:creationId xmlns:a16="http://schemas.microsoft.com/office/drawing/2014/main" xmlns="" id="{00000000-0008-0000-0400-0000C6000000}"/>
            </a:ext>
          </a:extLst>
        </xdr:cNvPr>
        <xdr:cNvSpPr txBox="1"/>
      </xdr:nvSpPr>
      <xdr:spPr>
        <a:xfrm>
          <a:off x="1878666" y="69437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35487"/>
    <xdr:sp macro="" textlink="">
      <xdr:nvSpPr>
        <xdr:cNvPr id="9147" name="TextBox 9146">
          <a:extLst>
            <a:ext uri="{FF2B5EF4-FFF2-40B4-BE49-F238E27FC236}">
              <a16:creationId xmlns:a16="http://schemas.microsoft.com/office/drawing/2014/main" xmlns="" id="{00000000-0008-0000-0400-0000C7000000}"/>
            </a:ext>
          </a:extLst>
        </xdr:cNvPr>
        <xdr:cNvSpPr txBox="1"/>
      </xdr:nvSpPr>
      <xdr:spPr>
        <a:xfrm>
          <a:off x="1755962" y="69437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5487"/>
    <xdr:sp macro="" textlink="">
      <xdr:nvSpPr>
        <xdr:cNvPr id="9148" name="TextBox 9147">
          <a:extLst>
            <a:ext uri="{FF2B5EF4-FFF2-40B4-BE49-F238E27FC236}">
              <a16:creationId xmlns:a16="http://schemas.microsoft.com/office/drawing/2014/main" xmlns="" id="{00000000-0008-0000-0400-0000C8000000}"/>
            </a:ext>
          </a:extLst>
        </xdr:cNvPr>
        <xdr:cNvSpPr txBox="1"/>
      </xdr:nvSpPr>
      <xdr:spPr>
        <a:xfrm>
          <a:off x="1878666" y="69437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5487"/>
    <xdr:sp macro="" textlink="">
      <xdr:nvSpPr>
        <xdr:cNvPr id="9149" name="TextBox 9148">
          <a:extLst>
            <a:ext uri="{FF2B5EF4-FFF2-40B4-BE49-F238E27FC236}">
              <a16:creationId xmlns:a16="http://schemas.microsoft.com/office/drawing/2014/main" xmlns="" id="{00000000-0008-0000-0400-0000C9000000}"/>
            </a:ext>
          </a:extLst>
        </xdr:cNvPr>
        <xdr:cNvSpPr txBox="1"/>
      </xdr:nvSpPr>
      <xdr:spPr>
        <a:xfrm>
          <a:off x="1765487" y="69437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35487"/>
    <xdr:sp macro="" textlink="">
      <xdr:nvSpPr>
        <xdr:cNvPr id="9150" name="TextBox 9149">
          <a:extLst>
            <a:ext uri="{FF2B5EF4-FFF2-40B4-BE49-F238E27FC236}">
              <a16:creationId xmlns:a16="http://schemas.microsoft.com/office/drawing/2014/main" xmlns="" id="{00000000-0008-0000-0400-0000CA000000}"/>
            </a:ext>
          </a:extLst>
        </xdr:cNvPr>
        <xdr:cNvSpPr txBox="1"/>
      </xdr:nvSpPr>
      <xdr:spPr>
        <a:xfrm>
          <a:off x="1888191" y="69437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27778"/>
    <xdr:sp macro="" textlink="">
      <xdr:nvSpPr>
        <xdr:cNvPr id="9151" name="TextBox 9150">
          <a:extLst>
            <a:ext uri="{FF2B5EF4-FFF2-40B4-BE49-F238E27FC236}">
              <a16:creationId xmlns:a16="http://schemas.microsoft.com/office/drawing/2014/main" xmlns="" id="{00000000-0008-0000-0400-0000CB000000}"/>
            </a:ext>
          </a:extLst>
        </xdr:cNvPr>
        <xdr:cNvSpPr txBox="1"/>
      </xdr:nvSpPr>
      <xdr:spPr>
        <a:xfrm>
          <a:off x="1794062" y="69437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7778"/>
    <xdr:sp macro="" textlink="">
      <xdr:nvSpPr>
        <xdr:cNvPr id="9152" name="TextBox 9151">
          <a:extLst>
            <a:ext uri="{FF2B5EF4-FFF2-40B4-BE49-F238E27FC236}">
              <a16:creationId xmlns:a16="http://schemas.microsoft.com/office/drawing/2014/main" xmlns="" id="{00000000-0008-0000-0400-0000CC000000}"/>
            </a:ext>
          </a:extLst>
        </xdr:cNvPr>
        <xdr:cNvSpPr txBox="1"/>
      </xdr:nvSpPr>
      <xdr:spPr>
        <a:xfrm>
          <a:off x="1878666" y="69437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7778"/>
    <xdr:sp macro="" textlink="">
      <xdr:nvSpPr>
        <xdr:cNvPr id="9153" name="TextBox 9152">
          <a:extLst>
            <a:ext uri="{FF2B5EF4-FFF2-40B4-BE49-F238E27FC236}">
              <a16:creationId xmlns:a16="http://schemas.microsoft.com/office/drawing/2014/main" xmlns="" id="{00000000-0008-0000-0400-0000CD000000}"/>
            </a:ext>
          </a:extLst>
        </xdr:cNvPr>
        <xdr:cNvSpPr txBox="1"/>
      </xdr:nvSpPr>
      <xdr:spPr>
        <a:xfrm>
          <a:off x="1765487" y="69437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7778"/>
    <xdr:sp macro="" textlink="">
      <xdr:nvSpPr>
        <xdr:cNvPr id="9154" name="TextBox 9153">
          <a:extLst>
            <a:ext uri="{FF2B5EF4-FFF2-40B4-BE49-F238E27FC236}">
              <a16:creationId xmlns:a16="http://schemas.microsoft.com/office/drawing/2014/main" xmlns="" id="{00000000-0008-0000-0400-0000CE000000}"/>
            </a:ext>
          </a:extLst>
        </xdr:cNvPr>
        <xdr:cNvSpPr txBox="1"/>
      </xdr:nvSpPr>
      <xdr:spPr>
        <a:xfrm>
          <a:off x="1878666" y="69437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27778"/>
    <xdr:sp macro="" textlink="">
      <xdr:nvSpPr>
        <xdr:cNvPr id="9155" name="TextBox 9154">
          <a:extLst>
            <a:ext uri="{FF2B5EF4-FFF2-40B4-BE49-F238E27FC236}">
              <a16:creationId xmlns:a16="http://schemas.microsoft.com/office/drawing/2014/main" xmlns="" id="{00000000-0008-0000-0400-0000CF000000}"/>
            </a:ext>
          </a:extLst>
        </xdr:cNvPr>
        <xdr:cNvSpPr txBox="1"/>
      </xdr:nvSpPr>
      <xdr:spPr>
        <a:xfrm>
          <a:off x="1755962" y="69437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7778"/>
    <xdr:sp macro="" textlink="">
      <xdr:nvSpPr>
        <xdr:cNvPr id="9156" name="TextBox 9155">
          <a:extLst>
            <a:ext uri="{FF2B5EF4-FFF2-40B4-BE49-F238E27FC236}">
              <a16:creationId xmlns:a16="http://schemas.microsoft.com/office/drawing/2014/main" xmlns="" id="{00000000-0008-0000-0400-0000D0000000}"/>
            </a:ext>
          </a:extLst>
        </xdr:cNvPr>
        <xdr:cNvSpPr txBox="1"/>
      </xdr:nvSpPr>
      <xdr:spPr>
        <a:xfrm>
          <a:off x="1878666" y="69437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7778"/>
    <xdr:sp macro="" textlink="">
      <xdr:nvSpPr>
        <xdr:cNvPr id="9157" name="TextBox 9156">
          <a:extLst>
            <a:ext uri="{FF2B5EF4-FFF2-40B4-BE49-F238E27FC236}">
              <a16:creationId xmlns:a16="http://schemas.microsoft.com/office/drawing/2014/main" xmlns="" id="{00000000-0008-0000-0400-0000D1000000}"/>
            </a:ext>
          </a:extLst>
        </xdr:cNvPr>
        <xdr:cNvSpPr txBox="1"/>
      </xdr:nvSpPr>
      <xdr:spPr>
        <a:xfrm>
          <a:off x="1765487" y="69437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27778"/>
    <xdr:sp macro="" textlink="">
      <xdr:nvSpPr>
        <xdr:cNvPr id="9158" name="TextBox 9157">
          <a:extLst>
            <a:ext uri="{FF2B5EF4-FFF2-40B4-BE49-F238E27FC236}">
              <a16:creationId xmlns:a16="http://schemas.microsoft.com/office/drawing/2014/main" xmlns="" id="{00000000-0008-0000-0400-0000D2000000}"/>
            </a:ext>
          </a:extLst>
        </xdr:cNvPr>
        <xdr:cNvSpPr txBox="1"/>
      </xdr:nvSpPr>
      <xdr:spPr>
        <a:xfrm>
          <a:off x="1888191" y="69437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36214"/>
    <xdr:sp macro="" textlink="">
      <xdr:nvSpPr>
        <xdr:cNvPr id="9159" name="TextBox 9158">
          <a:extLst>
            <a:ext uri="{FF2B5EF4-FFF2-40B4-BE49-F238E27FC236}">
              <a16:creationId xmlns:a16="http://schemas.microsoft.com/office/drawing/2014/main" xmlns="" id="{00000000-0008-0000-0400-0000D3000000}"/>
            </a:ext>
          </a:extLst>
        </xdr:cNvPr>
        <xdr:cNvSpPr txBox="1"/>
      </xdr:nvSpPr>
      <xdr:spPr>
        <a:xfrm>
          <a:off x="1794062" y="6943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6214"/>
    <xdr:sp macro="" textlink="">
      <xdr:nvSpPr>
        <xdr:cNvPr id="9160" name="TextBox 9159">
          <a:extLst>
            <a:ext uri="{FF2B5EF4-FFF2-40B4-BE49-F238E27FC236}">
              <a16:creationId xmlns:a16="http://schemas.microsoft.com/office/drawing/2014/main" xmlns="" id="{00000000-0008-0000-0400-0000D4000000}"/>
            </a:ext>
          </a:extLst>
        </xdr:cNvPr>
        <xdr:cNvSpPr txBox="1"/>
      </xdr:nvSpPr>
      <xdr:spPr>
        <a:xfrm>
          <a:off x="1878666" y="69437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6214"/>
    <xdr:sp macro="" textlink="">
      <xdr:nvSpPr>
        <xdr:cNvPr id="9161" name="TextBox 9160">
          <a:extLst>
            <a:ext uri="{FF2B5EF4-FFF2-40B4-BE49-F238E27FC236}">
              <a16:creationId xmlns:a16="http://schemas.microsoft.com/office/drawing/2014/main" xmlns="" id="{00000000-0008-0000-0400-0000D5000000}"/>
            </a:ext>
          </a:extLst>
        </xdr:cNvPr>
        <xdr:cNvSpPr txBox="1"/>
      </xdr:nvSpPr>
      <xdr:spPr>
        <a:xfrm>
          <a:off x="1765487" y="6943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6214"/>
    <xdr:sp macro="" textlink="">
      <xdr:nvSpPr>
        <xdr:cNvPr id="9162" name="TextBox 9161">
          <a:extLst>
            <a:ext uri="{FF2B5EF4-FFF2-40B4-BE49-F238E27FC236}">
              <a16:creationId xmlns:a16="http://schemas.microsoft.com/office/drawing/2014/main" xmlns="" id="{00000000-0008-0000-0400-0000D6000000}"/>
            </a:ext>
          </a:extLst>
        </xdr:cNvPr>
        <xdr:cNvSpPr txBox="1"/>
      </xdr:nvSpPr>
      <xdr:spPr>
        <a:xfrm>
          <a:off x="1878666" y="69437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36214"/>
    <xdr:sp macro="" textlink="">
      <xdr:nvSpPr>
        <xdr:cNvPr id="9163" name="TextBox 9162">
          <a:extLst>
            <a:ext uri="{FF2B5EF4-FFF2-40B4-BE49-F238E27FC236}">
              <a16:creationId xmlns:a16="http://schemas.microsoft.com/office/drawing/2014/main" xmlns="" id="{00000000-0008-0000-0400-0000D7000000}"/>
            </a:ext>
          </a:extLst>
        </xdr:cNvPr>
        <xdr:cNvSpPr txBox="1"/>
      </xdr:nvSpPr>
      <xdr:spPr>
        <a:xfrm>
          <a:off x="1755962" y="69437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6214"/>
    <xdr:sp macro="" textlink="">
      <xdr:nvSpPr>
        <xdr:cNvPr id="9164" name="TextBox 9163">
          <a:extLst>
            <a:ext uri="{FF2B5EF4-FFF2-40B4-BE49-F238E27FC236}">
              <a16:creationId xmlns:a16="http://schemas.microsoft.com/office/drawing/2014/main" xmlns="" id="{00000000-0008-0000-0400-0000D8000000}"/>
            </a:ext>
          </a:extLst>
        </xdr:cNvPr>
        <xdr:cNvSpPr txBox="1"/>
      </xdr:nvSpPr>
      <xdr:spPr>
        <a:xfrm>
          <a:off x="1878666" y="69437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6214"/>
    <xdr:sp macro="" textlink="">
      <xdr:nvSpPr>
        <xdr:cNvPr id="9165" name="TextBox 9164">
          <a:extLst>
            <a:ext uri="{FF2B5EF4-FFF2-40B4-BE49-F238E27FC236}">
              <a16:creationId xmlns:a16="http://schemas.microsoft.com/office/drawing/2014/main" xmlns="" id="{00000000-0008-0000-0400-0000D9000000}"/>
            </a:ext>
          </a:extLst>
        </xdr:cNvPr>
        <xdr:cNvSpPr txBox="1"/>
      </xdr:nvSpPr>
      <xdr:spPr>
        <a:xfrm>
          <a:off x="1765487" y="6943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36214"/>
    <xdr:sp macro="" textlink="">
      <xdr:nvSpPr>
        <xdr:cNvPr id="9166" name="TextBox 9165">
          <a:extLst>
            <a:ext uri="{FF2B5EF4-FFF2-40B4-BE49-F238E27FC236}">
              <a16:creationId xmlns:a16="http://schemas.microsoft.com/office/drawing/2014/main" xmlns="" id="{00000000-0008-0000-0400-0000DA000000}"/>
            </a:ext>
          </a:extLst>
        </xdr:cNvPr>
        <xdr:cNvSpPr txBox="1"/>
      </xdr:nvSpPr>
      <xdr:spPr>
        <a:xfrm>
          <a:off x="1888191" y="6943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37269"/>
    <xdr:sp macro="" textlink="">
      <xdr:nvSpPr>
        <xdr:cNvPr id="9167" name="TextBox 9166">
          <a:extLst>
            <a:ext uri="{FF2B5EF4-FFF2-40B4-BE49-F238E27FC236}">
              <a16:creationId xmlns:a16="http://schemas.microsoft.com/office/drawing/2014/main" xmlns="" id="{00000000-0008-0000-0400-0000DB000000}"/>
            </a:ext>
          </a:extLst>
        </xdr:cNvPr>
        <xdr:cNvSpPr txBox="1"/>
      </xdr:nvSpPr>
      <xdr:spPr>
        <a:xfrm>
          <a:off x="1794062" y="69437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7269"/>
    <xdr:sp macro="" textlink="">
      <xdr:nvSpPr>
        <xdr:cNvPr id="9168" name="TextBox 9167">
          <a:extLst>
            <a:ext uri="{FF2B5EF4-FFF2-40B4-BE49-F238E27FC236}">
              <a16:creationId xmlns:a16="http://schemas.microsoft.com/office/drawing/2014/main" xmlns="" id="{00000000-0008-0000-0400-0000DC000000}"/>
            </a:ext>
          </a:extLst>
        </xdr:cNvPr>
        <xdr:cNvSpPr txBox="1"/>
      </xdr:nvSpPr>
      <xdr:spPr>
        <a:xfrm>
          <a:off x="1878666" y="69437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7269"/>
    <xdr:sp macro="" textlink="">
      <xdr:nvSpPr>
        <xdr:cNvPr id="9169" name="TextBox 9168">
          <a:extLst>
            <a:ext uri="{FF2B5EF4-FFF2-40B4-BE49-F238E27FC236}">
              <a16:creationId xmlns:a16="http://schemas.microsoft.com/office/drawing/2014/main" xmlns="" id="{00000000-0008-0000-0400-0000DD000000}"/>
            </a:ext>
          </a:extLst>
        </xdr:cNvPr>
        <xdr:cNvSpPr txBox="1"/>
      </xdr:nvSpPr>
      <xdr:spPr>
        <a:xfrm>
          <a:off x="1765487" y="69437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7269"/>
    <xdr:sp macro="" textlink="">
      <xdr:nvSpPr>
        <xdr:cNvPr id="9170" name="TextBox 9169">
          <a:extLst>
            <a:ext uri="{FF2B5EF4-FFF2-40B4-BE49-F238E27FC236}">
              <a16:creationId xmlns:a16="http://schemas.microsoft.com/office/drawing/2014/main" xmlns="" id="{00000000-0008-0000-0400-0000DE000000}"/>
            </a:ext>
          </a:extLst>
        </xdr:cNvPr>
        <xdr:cNvSpPr txBox="1"/>
      </xdr:nvSpPr>
      <xdr:spPr>
        <a:xfrm>
          <a:off x="1878666" y="69437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37269"/>
    <xdr:sp macro="" textlink="">
      <xdr:nvSpPr>
        <xdr:cNvPr id="9171" name="TextBox 9170">
          <a:extLst>
            <a:ext uri="{FF2B5EF4-FFF2-40B4-BE49-F238E27FC236}">
              <a16:creationId xmlns:a16="http://schemas.microsoft.com/office/drawing/2014/main" xmlns="" id="{00000000-0008-0000-0400-0000DF000000}"/>
            </a:ext>
          </a:extLst>
        </xdr:cNvPr>
        <xdr:cNvSpPr txBox="1"/>
      </xdr:nvSpPr>
      <xdr:spPr>
        <a:xfrm>
          <a:off x="1755962" y="69437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7269"/>
    <xdr:sp macro="" textlink="">
      <xdr:nvSpPr>
        <xdr:cNvPr id="9172" name="TextBox 9171">
          <a:extLst>
            <a:ext uri="{FF2B5EF4-FFF2-40B4-BE49-F238E27FC236}">
              <a16:creationId xmlns:a16="http://schemas.microsoft.com/office/drawing/2014/main" xmlns="" id="{00000000-0008-0000-0400-0000E0000000}"/>
            </a:ext>
          </a:extLst>
        </xdr:cNvPr>
        <xdr:cNvSpPr txBox="1"/>
      </xdr:nvSpPr>
      <xdr:spPr>
        <a:xfrm>
          <a:off x="1878666" y="69437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7269"/>
    <xdr:sp macro="" textlink="">
      <xdr:nvSpPr>
        <xdr:cNvPr id="9173" name="TextBox 9172">
          <a:extLst>
            <a:ext uri="{FF2B5EF4-FFF2-40B4-BE49-F238E27FC236}">
              <a16:creationId xmlns:a16="http://schemas.microsoft.com/office/drawing/2014/main" xmlns="" id="{00000000-0008-0000-0400-0000E1000000}"/>
            </a:ext>
          </a:extLst>
        </xdr:cNvPr>
        <xdr:cNvSpPr txBox="1"/>
      </xdr:nvSpPr>
      <xdr:spPr>
        <a:xfrm>
          <a:off x="1765487" y="69437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37269"/>
    <xdr:sp macro="" textlink="">
      <xdr:nvSpPr>
        <xdr:cNvPr id="9174" name="TextBox 9173">
          <a:extLst>
            <a:ext uri="{FF2B5EF4-FFF2-40B4-BE49-F238E27FC236}">
              <a16:creationId xmlns:a16="http://schemas.microsoft.com/office/drawing/2014/main" xmlns="" id="{00000000-0008-0000-0400-0000E2000000}"/>
            </a:ext>
          </a:extLst>
        </xdr:cNvPr>
        <xdr:cNvSpPr txBox="1"/>
      </xdr:nvSpPr>
      <xdr:spPr>
        <a:xfrm>
          <a:off x="1888191" y="69437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26765"/>
    <xdr:sp macro="" textlink="">
      <xdr:nvSpPr>
        <xdr:cNvPr id="9175" name="TextBox 9174">
          <a:extLst>
            <a:ext uri="{FF2B5EF4-FFF2-40B4-BE49-F238E27FC236}">
              <a16:creationId xmlns:a16="http://schemas.microsoft.com/office/drawing/2014/main" xmlns="" id="{00000000-0008-0000-0400-0000E3000000}"/>
            </a:ext>
          </a:extLst>
        </xdr:cNvPr>
        <xdr:cNvSpPr txBox="1"/>
      </xdr:nvSpPr>
      <xdr:spPr>
        <a:xfrm>
          <a:off x="1794062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9176" name="TextBox 9175">
          <a:extLst>
            <a:ext uri="{FF2B5EF4-FFF2-40B4-BE49-F238E27FC236}">
              <a16:creationId xmlns:a16="http://schemas.microsoft.com/office/drawing/2014/main" xmlns="" id="{00000000-0008-0000-0400-0000E4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6765"/>
    <xdr:sp macro="" textlink="">
      <xdr:nvSpPr>
        <xdr:cNvPr id="9177" name="TextBox 9176">
          <a:extLst>
            <a:ext uri="{FF2B5EF4-FFF2-40B4-BE49-F238E27FC236}">
              <a16:creationId xmlns:a16="http://schemas.microsoft.com/office/drawing/2014/main" xmlns="" id="{00000000-0008-0000-0400-0000E5000000}"/>
            </a:ext>
          </a:extLst>
        </xdr:cNvPr>
        <xdr:cNvSpPr txBox="1"/>
      </xdr:nvSpPr>
      <xdr:spPr>
        <a:xfrm>
          <a:off x="1765487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9178" name="TextBox 9177">
          <a:extLst>
            <a:ext uri="{FF2B5EF4-FFF2-40B4-BE49-F238E27FC236}">
              <a16:creationId xmlns:a16="http://schemas.microsoft.com/office/drawing/2014/main" xmlns="" id="{00000000-0008-0000-0400-0000E6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26765"/>
    <xdr:sp macro="" textlink="">
      <xdr:nvSpPr>
        <xdr:cNvPr id="9179" name="TextBox 9178">
          <a:extLst>
            <a:ext uri="{FF2B5EF4-FFF2-40B4-BE49-F238E27FC236}">
              <a16:creationId xmlns:a16="http://schemas.microsoft.com/office/drawing/2014/main" xmlns="" id="{00000000-0008-0000-0400-0000E7000000}"/>
            </a:ext>
          </a:extLst>
        </xdr:cNvPr>
        <xdr:cNvSpPr txBox="1"/>
      </xdr:nvSpPr>
      <xdr:spPr>
        <a:xfrm>
          <a:off x="1755962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9180" name="TextBox 9179">
          <a:extLst>
            <a:ext uri="{FF2B5EF4-FFF2-40B4-BE49-F238E27FC236}">
              <a16:creationId xmlns:a16="http://schemas.microsoft.com/office/drawing/2014/main" xmlns="" id="{00000000-0008-0000-0400-0000E8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6765"/>
    <xdr:sp macro="" textlink="">
      <xdr:nvSpPr>
        <xdr:cNvPr id="9181" name="TextBox 9180">
          <a:extLst>
            <a:ext uri="{FF2B5EF4-FFF2-40B4-BE49-F238E27FC236}">
              <a16:creationId xmlns:a16="http://schemas.microsoft.com/office/drawing/2014/main" xmlns="" id="{00000000-0008-0000-0400-0000E9000000}"/>
            </a:ext>
          </a:extLst>
        </xdr:cNvPr>
        <xdr:cNvSpPr txBox="1"/>
      </xdr:nvSpPr>
      <xdr:spPr>
        <a:xfrm>
          <a:off x="1765487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26765"/>
    <xdr:sp macro="" textlink="">
      <xdr:nvSpPr>
        <xdr:cNvPr id="9182" name="TextBox 9181">
          <a:extLst>
            <a:ext uri="{FF2B5EF4-FFF2-40B4-BE49-F238E27FC236}">
              <a16:creationId xmlns:a16="http://schemas.microsoft.com/office/drawing/2014/main" xmlns="" id="{00000000-0008-0000-0400-0000EA000000}"/>
            </a:ext>
          </a:extLst>
        </xdr:cNvPr>
        <xdr:cNvSpPr txBox="1"/>
      </xdr:nvSpPr>
      <xdr:spPr>
        <a:xfrm>
          <a:off x="1888191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26765"/>
    <xdr:sp macro="" textlink="">
      <xdr:nvSpPr>
        <xdr:cNvPr id="9183" name="TextBox 9182">
          <a:extLst>
            <a:ext uri="{FF2B5EF4-FFF2-40B4-BE49-F238E27FC236}">
              <a16:creationId xmlns:a16="http://schemas.microsoft.com/office/drawing/2014/main" xmlns="" id="{00000000-0008-0000-0400-0000EB000000}"/>
            </a:ext>
          </a:extLst>
        </xdr:cNvPr>
        <xdr:cNvSpPr txBox="1"/>
      </xdr:nvSpPr>
      <xdr:spPr>
        <a:xfrm>
          <a:off x="1794062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9184" name="TextBox 9183">
          <a:extLst>
            <a:ext uri="{FF2B5EF4-FFF2-40B4-BE49-F238E27FC236}">
              <a16:creationId xmlns:a16="http://schemas.microsoft.com/office/drawing/2014/main" xmlns="" id="{00000000-0008-0000-0400-0000EC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6765"/>
    <xdr:sp macro="" textlink="">
      <xdr:nvSpPr>
        <xdr:cNvPr id="9185" name="TextBox 9184">
          <a:extLst>
            <a:ext uri="{FF2B5EF4-FFF2-40B4-BE49-F238E27FC236}">
              <a16:creationId xmlns:a16="http://schemas.microsoft.com/office/drawing/2014/main" xmlns="" id="{00000000-0008-0000-0400-0000ED000000}"/>
            </a:ext>
          </a:extLst>
        </xdr:cNvPr>
        <xdr:cNvSpPr txBox="1"/>
      </xdr:nvSpPr>
      <xdr:spPr>
        <a:xfrm>
          <a:off x="1765487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9186" name="TextBox 9185">
          <a:extLst>
            <a:ext uri="{FF2B5EF4-FFF2-40B4-BE49-F238E27FC236}">
              <a16:creationId xmlns:a16="http://schemas.microsoft.com/office/drawing/2014/main" xmlns="" id="{00000000-0008-0000-0400-0000EE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26765"/>
    <xdr:sp macro="" textlink="">
      <xdr:nvSpPr>
        <xdr:cNvPr id="9187" name="TextBox 9186">
          <a:extLst>
            <a:ext uri="{FF2B5EF4-FFF2-40B4-BE49-F238E27FC236}">
              <a16:creationId xmlns:a16="http://schemas.microsoft.com/office/drawing/2014/main" xmlns="" id="{00000000-0008-0000-0400-0000EF000000}"/>
            </a:ext>
          </a:extLst>
        </xdr:cNvPr>
        <xdr:cNvSpPr txBox="1"/>
      </xdr:nvSpPr>
      <xdr:spPr>
        <a:xfrm>
          <a:off x="1755962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9188" name="TextBox 9187">
          <a:extLst>
            <a:ext uri="{FF2B5EF4-FFF2-40B4-BE49-F238E27FC236}">
              <a16:creationId xmlns:a16="http://schemas.microsoft.com/office/drawing/2014/main" xmlns="" id="{00000000-0008-0000-0400-0000F0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6765"/>
    <xdr:sp macro="" textlink="">
      <xdr:nvSpPr>
        <xdr:cNvPr id="9189" name="TextBox 9188">
          <a:extLst>
            <a:ext uri="{FF2B5EF4-FFF2-40B4-BE49-F238E27FC236}">
              <a16:creationId xmlns:a16="http://schemas.microsoft.com/office/drawing/2014/main" xmlns="" id="{00000000-0008-0000-0400-0000F1000000}"/>
            </a:ext>
          </a:extLst>
        </xdr:cNvPr>
        <xdr:cNvSpPr txBox="1"/>
      </xdr:nvSpPr>
      <xdr:spPr>
        <a:xfrm>
          <a:off x="1765487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26765"/>
    <xdr:sp macro="" textlink="">
      <xdr:nvSpPr>
        <xdr:cNvPr id="9190" name="TextBox 9189">
          <a:extLst>
            <a:ext uri="{FF2B5EF4-FFF2-40B4-BE49-F238E27FC236}">
              <a16:creationId xmlns:a16="http://schemas.microsoft.com/office/drawing/2014/main" xmlns="" id="{00000000-0008-0000-0400-0000F2000000}"/>
            </a:ext>
          </a:extLst>
        </xdr:cNvPr>
        <xdr:cNvSpPr txBox="1"/>
      </xdr:nvSpPr>
      <xdr:spPr>
        <a:xfrm>
          <a:off x="1888191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191" name="TextBox 9190">
          <a:extLst>
            <a:ext uri="{FF2B5EF4-FFF2-40B4-BE49-F238E27FC236}">
              <a16:creationId xmlns:a16="http://schemas.microsoft.com/office/drawing/2014/main" xmlns="" id="{00000000-0008-0000-0400-0000F300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192" name="TextBox 9191">
          <a:extLst>
            <a:ext uri="{FF2B5EF4-FFF2-40B4-BE49-F238E27FC236}">
              <a16:creationId xmlns:a16="http://schemas.microsoft.com/office/drawing/2014/main" xmlns="" id="{00000000-0008-0000-0400-0000F400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193" name="TextBox 9192">
          <a:extLst>
            <a:ext uri="{FF2B5EF4-FFF2-40B4-BE49-F238E27FC236}">
              <a16:creationId xmlns:a16="http://schemas.microsoft.com/office/drawing/2014/main" xmlns="" id="{00000000-0008-0000-0400-0000F500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194" name="TextBox 9193">
          <a:extLst>
            <a:ext uri="{FF2B5EF4-FFF2-40B4-BE49-F238E27FC236}">
              <a16:creationId xmlns:a16="http://schemas.microsoft.com/office/drawing/2014/main" xmlns="" id="{00000000-0008-0000-0400-0000F600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195" name="TextBox 9194">
          <a:extLst>
            <a:ext uri="{FF2B5EF4-FFF2-40B4-BE49-F238E27FC236}">
              <a16:creationId xmlns:a16="http://schemas.microsoft.com/office/drawing/2014/main" xmlns="" id="{00000000-0008-0000-0400-0000F700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196" name="TextBox 9195">
          <a:extLst>
            <a:ext uri="{FF2B5EF4-FFF2-40B4-BE49-F238E27FC236}">
              <a16:creationId xmlns:a16="http://schemas.microsoft.com/office/drawing/2014/main" xmlns="" id="{00000000-0008-0000-0400-0000F800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197" name="TextBox 9196">
          <a:extLst>
            <a:ext uri="{FF2B5EF4-FFF2-40B4-BE49-F238E27FC236}">
              <a16:creationId xmlns:a16="http://schemas.microsoft.com/office/drawing/2014/main" xmlns="" id="{00000000-0008-0000-0400-0000F9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198" name="TextBox 9197">
          <a:extLst>
            <a:ext uri="{FF2B5EF4-FFF2-40B4-BE49-F238E27FC236}">
              <a16:creationId xmlns:a16="http://schemas.microsoft.com/office/drawing/2014/main" xmlns="" id="{00000000-0008-0000-0400-0000FA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199" name="TextBox 9198">
          <a:extLst>
            <a:ext uri="{FF2B5EF4-FFF2-40B4-BE49-F238E27FC236}">
              <a16:creationId xmlns:a16="http://schemas.microsoft.com/office/drawing/2014/main" xmlns="" id="{00000000-0008-0000-0400-0000FB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200" name="TextBox 9199">
          <a:extLst>
            <a:ext uri="{FF2B5EF4-FFF2-40B4-BE49-F238E27FC236}">
              <a16:creationId xmlns:a16="http://schemas.microsoft.com/office/drawing/2014/main" xmlns="" id="{00000000-0008-0000-0400-0000FC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201" name="TextBox 9200">
          <a:extLst>
            <a:ext uri="{FF2B5EF4-FFF2-40B4-BE49-F238E27FC236}">
              <a16:creationId xmlns:a16="http://schemas.microsoft.com/office/drawing/2014/main" xmlns="" id="{00000000-0008-0000-0400-0000FD00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02" name="TextBox 9201">
          <a:extLst>
            <a:ext uri="{FF2B5EF4-FFF2-40B4-BE49-F238E27FC236}">
              <a16:creationId xmlns:a16="http://schemas.microsoft.com/office/drawing/2014/main" xmlns="" id="{00000000-0008-0000-0400-0000FE00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203" name="TextBox 9202">
          <a:extLst>
            <a:ext uri="{FF2B5EF4-FFF2-40B4-BE49-F238E27FC236}">
              <a16:creationId xmlns:a16="http://schemas.microsoft.com/office/drawing/2014/main" xmlns="" id="{00000000-0008-0000-0400-0000FF00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04" name="TextBox 9203">
          <a:extLst>
            <a:ext uri="{FF2B5EF4-FFF2-40B4-BE49-F238E27FC236}">
              <a16:creationId xmlns:a16="http://schemas.microsoft.com/office/drawing/2014/main" xmlns="" id="{00000000-0008-0000-0400-000000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205" name="TextBox 9204">
          <a:extLst>
            <a:ext uri="{FF2B5EF4-FFF2-40B4-BE49-F238E27FC236}">
              <a16:creationId xmlns:a16="http://schemas.microsoft.com/office/drawing/2014/main" xmlns="" id="{00000000-0008-0000-0400-000001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06" name="TextBox 9205">
          <a:extLst>
            <a:ext uri="{FF2B5EF4-FFF2-40B4-BE49-F238E27FC236}">
              <a16:creationId xmlns:a16="http://schemas.microsoft.com/office/drawing/2014/main" xmlns="" id="{00000000-0008-0000-0400-000002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207" name="TextBox 9206">
          <a:extLst>
            <a:ext uri="{FF2B5EF4-FFF2-40B4-BE49-F238E27FC236}">
              <a16:creationId xmlns:a16="http://schemas.microsoft.com/office/drawing/2014/main" xmlns="" id="{00000000-0008-0000-0400-000003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208" name="TextBox 9207">
          <a:extLst>
            <a:ext uri="{FF2B5EF4-FFF2-40B4-BE49-F238E27FC236}">
              <a16:creationId xmlns:a16="http://schemas.microsoft.com/office/drawing/2014/main" xmlns="" id="{00000000-0008-0000-0400-000004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209" name="TextBox 9208">
          <a:extLst>
            <a:ext uri="{FF2B5EF4-FFF2-40B4-BE49-F238E27FC236}">
              <a16:creationId xmlns:a16="http://schemas.microsoft.com/office/drawing/2014/main" xmlns="" id="{00000000-0008-0000-0400-000005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10" name="TextBox 9209">
          <a:extLst>
            <a:ext uri="{FF2B5EF4-FFF2-40B4-BE49-F238E27FC236}">
              <a16:creationId xmlns:a16="http://schemas.microsoft.com/office/drawing/2014/main" xmlns="" id="{00000000-0008-0000-0400-000006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211" name="TextBox 9210">
          <a:extLst>
            <a:ext uri="{FF2B5EF4-FFF2-40B4-BE49-F238E27FC236}">
              <a16:creationId xmlns:a16="http://schemas.microsoft.com/office/drawing/2014/main" xmlns="" id="{00000000-0008-0000-0400-000007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12" name="TextBox 9211">
          <a:extLst>
            <a:ext uri="{FF2B5EF4-FFF2-40B4-BE49-F238E27FC236}">
              <a16:creationId xmlns:a16="http://schemas.microsoft.com/office/drawing/2014/main" xmlns="" id="{00000000-0008-0000-0400-000008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213" name="TextBox 9212">
          <a:extLst>
            <a:ext uri="{FF2B5EF4-FFF2-40B4-BE49-F238E27FC236}">
              <a16:creationId xmlns:a16="http://schemas.microsoft.com/office/drawing/2014/main" xmlns="" id="{00000000-0008-0000-0400-000009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14" name="TextBox 9213">
          <a:extLst>
            <a:ext uri="{FF2B5EF4-FFF2-40B4-BE49-F238E27FC236}">
              <a16:creationId xmlns:a16="http://schemas.microsoft.com/office/drawing/2014/main" xmlns="" id="{00000000-0008-0000-0400-00000A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215" name="TextBox 9214">
          <a:extLst>
            <a:ext uri="{FF2B5EF4-FFF2-40B4-BE49-F238E27FC236}">
              <a16:creationId xmlns:a16="http://schemas.microsoft.com/office/drawing/2014/main" xmlns="" id="{00000000-0008-0000-0400-00000B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216" name="TextBox 9215">
          <a:extLst>
            <a:ext uri="{FF2B5EF4-FFF2-40B4-BE49-F238E27FC236}">
              <a16:creationId xmlns:a16="http://schemas.microsoft.com/office/drawing/2014/main" xmlns="" id="{00000000-0008-0000-0400-00000C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217" name="TextBox 9216">
          <a:extLst>
            <a:ext uri="{FF2B5EF4-FFF2-40B4-BE49-F238E27FC236}">
              <a16:creationId xmlns:a16="http://schemas.microsoft.com/office/drawing/2014/main" xmlns="" id="{00000000-0008-0000-0400-00000D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18" name="TextBox 9217">
          <a:extLst>
            <a:ext uri="{FF2B5EF4-FFF2-40B4-BE49-F238E27FC236}">
              <a16:creationId xmlns:a16="http://schemas.microsoft.com/office/drawing/2014/main" xmlns="" id="{00000000-0008-0000-0400-00000E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219" name="TextBox 9218">
          <a:extLst>
            <a:ext uri="{FF2B5EF4-FFF2-40B4-BE49-F238E27FC236}">
              <a16:creationId xmlns:a16="http://schemas.microsoft.com/office/drawing/2014/main" xmlns="" id="{00000000-0008-0000-0400-00000F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20" name="TextBox 9219">
          <a:extLst>
            <a:ext uri="{FF2B5EF4-FFF2-40B4-BE49-F238E27FC236}">
              <a16:creationId xmlns:a16="http://schemas.microsoft.com/office/drawing/2014/main" xmlns="" id="{00000000-0008-0000-0400-000010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221" name="TextBox 9220">
          <a:extLst>
            <a:ext uri="{FF2B5EF4-FFF2-40B4-BE49-F238E27FC236}">
              <a16:creationId xmlns:a16="http://schemas.microsoft.com/office/drawing/2014/main" xmlns="" id="{00000000-0008-0000-0400-000011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22" name="TextBox 9221">
          <a:extLst>
            <a:ext uri="{FF2B5EF4-FFF2-40B4-BE49-F238E27FC236}">
              <a16:creationId xmlns:a16="http://schemas.microsoft.com/office/drawing/2014/main" xmlns="" id="{00000000-0008-0000-0400-000012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223" name="TextBox 9222">
          <a:extLst>
            <a:ext uri="{FF2B5EF4-FFF2-40B4-BE49-F238E27FC236}">
              <a16:creationId xmlns:a16="http://schemas.microsoft.com/office/drawing/2014/main" xmlns="" id="{00000000-0008-0000-0400-000013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224" name="TextBox 9223">
          <a:extLst>
            <a:ext uri="{FF2B5EF4-FFF2-40B4-BE49-F238E27FC236}">
              <a16:creationId xmlns:a16="http://schemas.microsoft.com/office/drawing/2014/main" xmlns="" id="{00000000-0008-0000-0400-000014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225" name="TextBox 9224">
          <a:extLst>
            <a:ext uri="{FF2B5EF4-FFF2-40B4-BE49-F238E27FC236}">
              <a16:creationId xmlns:a16="http://schemas.microsoft.com/office/drawing/2014/main" xmlns="" id="{00000000-0008-0000-0400-000015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226" name="TextBox 9225">
          <a:extLst>
            <a:ext uri="{FF2B5EF4-FFF2-40B4-BE49-F238E27FC236}">
              <a16:creationId xmlns:a16="http://schemas.microsoft.com/office/drawing/2014/main" xmlns="" id="{00000000-0008-0000-0400-000016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227" name="TextBox 9226">
          <a:extLst>
            <a:ext uri="{FF2B5EF4-FFF2-40B4-BE49-F238E27FC236}">
              <a16:creationId xmlns:a16="http://schemas.microsoft.com/office/drawing/2014/main" xmlns="" id="{00000000-0008-0000-0400-000017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228" name="TextBox 9227">
          <a:extLst>
            <a:ext uri="{FF2B5EF4-FFF2-40B4-BE49-F238E27FC236}">
              <a16:creationId xmlns:a16="http://schemas.microsoft.com/office/drawing/2014/main" xmlns="" id="{00000000-0008-0000-0400-000018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9229" name="TextBox 9228">
          <a:extLst>
            <a:ext uri="{FF2B5EF4-FFF2-40B4-BE49-F238E27FC236}">
              <a16:creationId xmlns:a16="http://schemas.microsoft.com/office/drawing/2014/main" xmlns="" id="{00000000-0008-0000-0400-00001901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230" name="TextBox 9229">
          <a:extLst>
            <a:ext uri="{FF2B5EF4-FFF2-40B4-BE49-F238E27FC236}">
              <a16:creationId xmlns:a16="http://schemas.microsoft.com/office/drawing/2014/main" xmlns="" id="{00000000-0008-0000-0400-00001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31" name="TextBox 9230">
          <a:extLst>
            <a:ext uri="{FF2B5EF4-FFF2-40B4-BE49-F238E27FC236}">
              <a16:creationId xmlns:a16="http://schemas.microsoft.com/office/drawing/2014/main" xmlns="" id="{00000000-0008-0000-0400-00001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232" name="TextBox 9231">
          <a:extLst>
            <a:ext uri="{FF2B5EF4-FFF2-40B4-BE49-F238E27FC236}">
              <a16:creationId xmlns:a16="http://schemas.microsoft.com/office/drawing/2014/main" xmlns="" id="{00000000-0008-0000-0400-00001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33" name="TextBox 9232">
          <a:extLst>
            <a:ext uri="{FF2B5EF4-FFF2-40B4-BE49-F238E27FC236}">
              <a16:creationId xmlns:a16="http://schemas.microsoft.com/office/drawing/2014/main" xmlns="" id="{00000000-0008-0000-0400-00001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234" name="TextBox 9233">
          <a:extLst>
            <a:ext uri="{FF2B5EF4-FFF2-40B4-BE49-F238E27FC236}">
              <a16:creationId xmlns:a16="http://schemas.microsoft.com/office/drawing/2014/main" xmlns="" id="{00000000-0008-0000-0400-00001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35" name="TextBox 9234">
          <a:extLst>
            <a:ext uri="{FF2B5EF4-FFF2-40B4-BE49-F238E27FC236}">
              <a16:creationId xmlns:a16="http://schemas.microsoft.com/office/drawing/2014/main" xmlns="" id="{00000000-0008-0000-0400-00001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236" name="TextBox 9235">
          <a:extLst>
            <a:ext uri="{FF2B5EF4-FFF2-40B4-BE49-F238E27FC236}">
              <a16:creationId xmlns:a16="http://schemas.microsoft.com/office/drawing/2014/main" xmlns="" id="{00000000-0008-0000-0400-00002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237" name="TextBox 9236">
          <a:extLst>
            <a:ext uri="{FF2B5EF4-FFF2-40B4-BE49-F238E27FC236}">
              <a16:creationId xmlns:a16="http://schemas.microsoft.com/office/drawing/2014/main" xmlns="" id="{00000000-0008-0000-0400-00002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238" name="TextBox 9237">
          <a:extLst>
            <a:ext uri="{FF2B5EF4-FFF2-40B4-BE49-F238E27FC236}">
              <a16:creationId xmlns:a16="http://schemas.microsoft.com/office/drawing/2014/main" xmlns="" id="{00000000-0008-0000-0400-00002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39" name="TextBox 9238">
          <a:extLst>
            <a:ext uri="{FF2B5EF4-FFF2-40B4-BE49-F238E27FC236}">
              <a16:creationId xmlns:a16="http://schemas.microsoft.com/office/drawing/2014/main" xmlns="" id="{00000000-0008-0000-0400-00002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240" name="TextBox 9239">
          <a:extLst>
            <a:ext uri="{FF2B5EF4-FFF2-40B4-BE49-F238E27FC236}">
              <a16:creationId xmlns:a16="http://schemas.microsoft.com/office/drawing/2014/main" xmlns="" id="{00000000-0008-0000-0400-00002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41" name="TextBox 9240">
          <a:extLst>
            <a:ext uri="{FF2B5EF4-FFF2-40B4-BE49-F238E27FC236}">
              <a16:creationId xmlns:a16="http://schemas.microsoft.com/office/drawing/2014/main" xmlns="" id="{00000000-0008-0000-0400-00002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242" name="TextBox 9241">
          <a:extLst>
            <a:ext uri="{FF2B5EF4-FFF2-40B4-BE49-F238E27FC236}">
              <a16:creationId xmlns:a16="http://schemas.microsoft.com/office/drawing/2014/main" xmlns="" id="{00000000-0008-0000-0400-00002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43" name="TextBox 9242">
          <a:extLst>
            <a:ext uri="{FF2B5EF4-FFF2-40B4-BE49-F238E27FC236}">
              <a16:creationId xmlns:a16="http://schemas.microsoft.com/office/drawing/2014/main" xmlns="" id="{00000000-0008-0000-0400-00002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244" name="TextBox 9243">
          <a:extLst>
            <a:ext uri="{FF2B5EF4-FFF2-40B4-BE49-F238E27FC236}">
              <a16:creationId xmlns:a16="http://schemas.microsoft.com/office/drawing/2014/main" xmlns="" id="{00000000-0008-0000-0400-00002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245" name="TextBox 9244">
          <a:extLst>
            <a:ext uri="{FF2B5EF4-FFF2-40B4-BE49-F238E27FC236}">
              <a16:creationId xmlns:a16="http://schemas.microsoft.com/office/drawing/2014/main" xmlns="" id="{00000000-0008-0000-0400-00002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246" name="TextBox 9245">
          <a:extLst>
            <a:ext uri="{FF2B5EF4-FFF2-40B4-BE49-F238E27FC236}">
              <a16:creationId xmlns:a16="http://schemas.microsoft.com/office/drawing/2014/main" xmlns="" id="{00000000-0008-0000-0400-00002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47" name="TextBox 9246">
          <a:extLst>
            <a:ext uri="{FF2B5EF4-FFF2-40B4-BE49-F238E27FC236}">
              <a16:creationId xmlns:a16="http://schemas.microsoft.com/office/drawing/2014/main" xmlns="" id="{00000000-0008-0000-0400-00002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248" name="TextBox 9247">
          <a:extLst>
            <a:ext uri="{FF2B5EF4-FFF2-40B4-BE49-F238E27FC236}">
              <a16:creationId xmlns:a16="http://schemas.microsoft.com/office/drawing/2014/main" xmlns="" id="{00000000-0008-0000-0400-00002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49" name="TextBox 9248">
          <a:extLst>
            <a:ext uri="{FF2B5EF4-FFF2-40B4-BE49-F238E27FC236}">
              <a16:creationId xmlns:a16="http://schemas.microsoft.com/office/drawing/2014/main" xmlns="" id="{00000000-0008-0000-0400-00002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250" name="TextBox 9249">
          <a:extLst>
            <a:ext uri="{FF2B5EF4-FFF2-40B4-BE49-F238E27FC236}">
              <a16:creationId xmlns:a16="http://schemas.microsoft.com/office/drawing/2014/main" xmlns="" id="{00000000-0008-0000-0400-00002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51" name="TextBox 9250">
          <a:extLst>
            <a:ext uri="{FF2B5EF4-FFF2-40B4-BE49-F238E27FC236}">
              <a16:creationId xmlns:a16="http://schemas.microsoft.com/office/drawing/2014/main" xmlns="" id="{00000000-0008-0000-0400-00002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252" name="TextBox 9251">
          <a:extLst>
            <a:ext uri="{FF2B5EF4-FFF2-40B4-BE49-F238E27FC236}">
              <a16:creationId xmlns:a16="http://schemas.microsoft.com/office/drawing/2014/main" xmlns="" id="{00000000-0008-0000-0400-00003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253" name="TextBox 9252">
          <a:extLst>
            <a:ext uri="{FF2B5EF4-FFF2-40B4-BE49-F238E27FC236}">
              <a16:creationId xmlns:a16="http://schemas.microsoft.com/office/drawing/2014/main" xmlns="" id="{00000000-0008-0000-0400-00003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254" name="TextBox 9253">
          <a:extLst>
            <a:ext uri="{FF2B5EF4-FFF2-40B4-BE49-F238E27FC236}">
              <a16:creationId xmlns:a16="http://schemas.microsoft.com/office/drawing/2014/main" xmlns="" id="{00000000-0008-0000-0400-00003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55" name="TextBox 9254">
          <a:extLst>
            <a:ext uri="{FF2B5EF4-FFF2-40B4-BE49-F238E27FC236}">
              <a16:creationId xmlns:a16="http://schemas.microsoft.com/office/drawing/2014/main" xmlns="" id="{00000000-0008-0000-0400-00003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256" name="TextBox 9255">
          <a:extLst>
            <a:ext uri="{FF2B5EF4-FFF2-40B4-BE49-F238E27FC236}">
              <a16:creationId xmlns:a16="http://schemas.microsoft.com/office/drawing/2014/main" xmlns="" id="{00000000-0008-0000-0400-00003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57" name="TextBox 9256">
          <a:extLst>
            <a:ext uri="{FF2B5EF4-FFF2-40B4-BE49-F238E27FC236}">
              <a16:creationId xmlns:a16="http://schemas.microsoft.com/office/drawing/2014/main" xmlns="" id="{00000000-0008-0000-0400-00003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258" name="TextBox 9257">
          <a:extLst>
            <a:ext uri="{FF2B5EF4-FFF2-40B4-BE49-F238E27FC236}">
              <a16:creationId xmlns:a16="http://schemas.microsoft.com/office/drawing/2014/main" xmlns="" id="{00000000-0008-0000-0400-00003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59" name="TextBox 9258">
          <a:extLst>
            <a:ext uri="{FF2B5EF4-FFF2-40B4-BE49-F238E27FC236}">
              <a16:creationId xmlns:a16="http://schemas.microsoft.com/office/drawing/2014/main" xmlns="" id="{00000000-0008-0000-0400-00003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260" name="TextBox 9259">
          <a:extLst>
            <a:ext uri="{FF2B5EF4-FFF2-40B4-BE49-F238E27FC236}">
              <a16:creationId xmlns:a16="http://schemas.microsoft.com/office/drawing/2014/main" xmlns="" id="{00000000-0008-0000-0400-00003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261" name="TextBox 9260">
          <a:extLst>
            <a:ext uri="{FF2B5EF4-FFF2-40B4-BE49-F238E27FC236}">
              <a16:creationId xmlns:a16="http://schemas.microsoft.com/office/drawing/2014/main" xmlns="" id="{00000000-0008-0000-0400-00003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262" name="TextBox 9261">
          <a:extLst>
            <a:ext uri="{FF2B5EF4-FFF2-40B4-BE49-F238E27FC236}">
              <a16:creationId xmlns:a16="http://schemas.microsoft.com/office/drawing/2014/main" xmlns="" id="{00000000-0008-0000-0400-00003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63" name="TextBox 9262">
          <a:extLst>
            <a:ext uri="{FF2B5EF4-FFF2-40B4-BE49-F238E27FC236}">
              <a16:creationId xmlns:a16="http://schemas.microsoft.com/office/drawing/2014/main" xmlns="" id="{00000000-0008-0000-0400-00003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264" name="TextBox 9263">
          <a:extLst>
            <a:ext uri="{FF2B5EF4-FFF2-40B4-BE49-F238E27FC236}">
              <a16:creationId xmlns:a16="http://schemas.microsoft.com/office/drawing/2014/main" xmlns="" id="{00000000-0008-0000-0400-00003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65" name="TextBox 9264">
          <a:extLst>
            <a:ext uri="{FF2B5EF4-FFF2-40B4-BE49-F238E27FC236}">
              <a16:creationId xmlns:a16="http://schemas.microsoft.com/office/drawing/2014/main" xmlns="" id="{00000000-0008-0000-0400-00003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266" name="TextBox 9265">
          <a:extLst>
            <a:ext uri="{FF2B5EF4-FFF2-40B4-BE49-F238E27FC236}">
              <a16:creationId xmlns:a16="http://schemas.microsoft.com/office/drawing/2014/main" xmlns="" id="{00000000-0008-0000-0400-00003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67" name="TextBox 9266">
          <a:extLst>
            <a:ext uri="{FF2B5EF4-FFF2-40B4-BE49-F238E27FC236}">
              <a16:creationId xmlns:a16="http://schemas.microsoft.com/office/drawing/2014/main" xmlns="" id="{00000000-0008-0000-0400-00003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268" name="TextBox 9267">
          <a:extLst>
            <a:ext uri="{FF2B5EF4-FFF2-40B4-BE49-F238E27FC236}">
              <a16:creationId xmlns:a16="http://schemas.microsoft.com/office/drawing/2014/main" xmlns="" id="{00000000-0008-0000-0400-00004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269" name="TextBox 9268">
          <a:extLst>
            <a:ext uri="{FF2B5EF4-FFF2-40B4-BE49-F238E27FC236}">
              <a16:creationId xmlns:a16="http://schemas.microsoft.com/office/drawing/2014/main" xmlns="" id="{00000000-0008-0000-0400-00004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270" name="TextBox 9269">
          <a:extLst>
            <a:ext uri="{FF2B5EF4-FFF2-40B4-BE49-F238E27FC236}">
              <a16:creationId xmlns:a16="http://schemas.microsoft.com/office/drawing/2014/main" xmlns="" id="{00000000-0008-0000-0400-00004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71" name="TextBox 9270">
          <a:extLst>
            <a:ext uri="{FF2B5EF4-FFF2-40B4-BE49-F238E27FC236}">
              <a16:creationId xmlns:a16="http://schemas.microsoft.com/office/drawing/2014/main" xmlns="" id="{00000000-0008-0000-0400-00004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272" name="TextBox 9271">
          <a:extLst>
            <a:ext uri="{FF2B5EF4-FFF2-40B4-BE49-F238E27FC236}">
              <a16:creationId xmlns:a16="http://schemas.microsoft.com/office/drawing/2014/main" xmlns="" id="{00000000-0008-0000-0400-00004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73" name="TextBox 9272">
          <a:extLst>
            <a:ext uri="{FF2B5EF4-FFF2-40B4-BE49-F238E27FC236}">
              <a16:creationId xmlns:a16="http://schemas.microsoft.com/office/drawing/2014/main" xmlns="" id="{00000000-0008-0000-0400-00004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274" name="TextBox 9273">
          <a:extLst>
            <a:ext uri="{FF2B5EF4-FFF2-40B4-BE49-F238E27FC236}">
              <a16:creationId xmlns:a16="http://schemas.microsoft.com/office/drawing/2014/main" xmlns="" id="{00000000-0008-0000-0400-00004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75" name="TextBox 9274">
          <a:extLst>
            <a:ext uri="{FF2B5EF4-FFF2-40B4-BE49-F238E27FC236}">
              <a16:creationId xmlns:a16="http://schemas.microsoft.com/office/drawing/2014/main" xmlns="" id="{00000000-0008-0000-0400-00004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276" name="TextBox 9275">
          <a:extLst>
            <a:ext uri="{FF2B5EF4-FFF2-40B4-BE49-F238E27FC236}">
              <a16:creationId xmlns:a16="http://schemas.microsoft.com/office/drawing/2014/main" xmlns="" id="{00000000-0008-0000-0400-00004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277" name="TextBox 9276">
          <a:extLst>
            <a:ext uri="{FF2B5EF4-FFF2-40B4-BE49-F238E27FC236}">
              <a16:creationId xmlns:a16="http://schemas.microsoft.com/office/drawing/2014/main" xmlns="" id="{00000000-0008-0000-0400-00004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278" name="TextBox 9277">
          <a:extLst>
            <a:ext uri="{FF2B5EF4-FFF2-40B4-BE49-F238E27FC236}">
              <a16:creationId xmlns:a16="http://schemas.microsoft.com/office/drawing/2014/main" xmlns="" id="{00000000-0008-0000-0400-00004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79" name="TextBox 9278">
          <a:extLst>
            <a:ext uri="{FF2B5EF4-FFF2-40B4-BE49-F238E27FC236}">
              <a16:creationId xmlns:a16="http://schemas.microsoft.com/office/drawing/2014/main" xmlns="" id="{00000000-0008-0000-0400-00004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280" name="TextBox 9279">
          <a:extLst>
            <a:ext uri="{FF2B5EF4-FFF2-40B4-BE49-F238E27FC236}">
              <a16:creationId xmlns:a16="http://schemas.microsoft.com/office/drawing/2014/main" xmlns="" id="{00000000-0008-0000-0400-00004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81" name="TextBox 9280">
          <a:extLst>
            <a:ext uri="{FF2B5EF4-FFF2-40B4-BE49-F238E27FC236}">
              <a16:creationId xmlns:a16="http://schemas.microsoft.com/office/drawing/2014/main" xmlns="" id="{00000000-0008-0000-0400-00004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282" name="TextBox 9281">
          <a:extLst>
            <a:ext uri="{FF2B5EF4-FFF2-40B4-BE49-F238E27FC236}">
              <a16:creationId xmlns:a16="http://schemas.microsoft.com/office/drawing/2014/main" xmlns="" id="{00000000-0008-0000-0400-00004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83" name="TextBox 9282">
          <a:extLst>
            <a:ext uri="{FF2B5EF4-FFF2-40B4-BE49-F238E27FC236}">
              <a16:creationId xmlns:a16="http://schemas.microsoft.com/office/drawing/2014/main" xmlns="" id="{00000000-0008-0000-0400-00004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284" name="TextBox 9283">
          <a:extLst>
            <a:ext uri="{FF2B5EF4-FFF2-40B4-BE49-F238E27FC236}">
              <a16:creationId xmlns:a16="http://schemas.microsoft.com/office/drawing/2014/main" xmlns="" id="{00000000-0008-0000-0400-00005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285" name="TextBox 9284">
          <a:extLst>
            <a:ext uri="{FF2B5EF4-FFF2-40B4-BE49-F238E27FC236}">
              <a16:creationId xmlns:a16="http://schemas.microsoft.com/office/drawing/2014/main" xmlns="" id="{00000000-0008-0000-0400-00005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286" name="TextBox 9285">
          <a:extLst>
            <a:ext uri="{FF2B5EF4-FFF2-40B4-BE49-F238E27FC236}">
              <a16:creationId xmlns:a16="http://schemas.microsoft.com/office/drawing/2014/main" xmlns="" id="{00000000-0008-0000-0400-00005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87" name="TextBox 9286">
          <a:extLst>
            <a:ext uri="{FF2B5EF4-FFF2-40B4-BE49-F238E27FC236}">
              <a16:creationId xmlns:a16="http://schemas.microsoft.com/office/drawing/2014/main" xmlns="" id="{00000000-0008-0000-0400-00005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288" name="TextBox 9287">
          <a:extLst>
            <a:ext uri="{FF2B5EF4-FFF2-40B4-BE49-F238E27FC236}">
              <a16:creationId xmlns:a16="http://schemas.microsoft.com/office/drawing/2014/main" xmlns="" id="{00000000-0008-0000-0400-00005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89" name="TextBox 9288">
          <a:extLst>
            <a:ext uri="{FF2B5EF4-FFF2-40B4-BE49-F238E27FC236}">
              <a16:creationId xmlns:a16="http://schemas.microsoft.com/office/drawing/2014/main" xmlns="" id="{00000000-0008-0000-0400-00005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290" name="TextBox 9289">
          <a:extLst>
            <a:ext uri="{FF2B5EF4-FFF2-40B4-BE49-F238E27FC236}">
              <a16:creationId xmlns:a16="http://schemas.microsoft.com/office/drawing/2014/main" xmlns="" id="{00000000-0008-0000-0400-00005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91" name="TextBox 9290">
          <a:extLst>
            <a:ext uri="{FF2B5EF4-FFF2-40B4-BE49-F238E27FC236}">
              <a16:creationId xmlns:a16="http://schemas.microsoft.com/office/drawing/2014/main" xmlns="" id="{00000000-0008-0000-0400-00005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292" name="TextBox 9291">
          <a:extLst>
            <a:ext uri="{FF2B5EF4-FFF2-40B4-BE49-F238E27FC236}">
              <a16:creationId xmlns:a16="http://schemas.microsoft.com/office/drawing/2014/main" xmlns="" id="{00000000-0008-0000-0400-00005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293" name="TextBox 9292">
          <a:extLst>
            <a:ext uri="{FF2B5EF4-FFF2-40B4-BE49-F238E27FC236}">
              <a16:creationId xmlns:a16="http://schemas.microsoft.com/office/drawing/2014/main" xmlns="" id="{00000000-0008-0000-0400-00005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294" name="TextBox 9293">
          <a:extLst>
            <a:ext uri="{FF2B5EF4-FFF2-40B4-BE49-F238E27FC236}">
              <a16:creationId xmlns:a16="http://schemas.microsoft.com/office/drawing/2014/main" xmlns="" id="{00000000-0008-0000-0400-00005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95" name="TextBox 9294">
          <a:extLst>
            <a:ext uri="{FF2B5EF4-FFF2-40B4-BE49-F238E27FC236}">
              <a16:creationId xmlns:a16="http://schemas.microsoft.com/office/drawing/2014/main" xmlns="" id="{00000000-0008-0000-0400-00005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296" name="TextBox 9295">
          <a:extLst>
            <a:ext uri="{FF2B5EF4-FFF2-40B4-BE49-F238E27FC236}">
              <a16:creationId xmlns:a16="http://schemas.microsoft.com/office/drawing/2014/main" xmlns="" id="{00000000-0008-0000-0400-00005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97" name="TextBox 9296">
          <a:extLst>
            <a:ext uri="{FF2B5EF4-FFF2-40B4-BE49-F238E27FC236}">
              <a16:creationId xmlns:a16="http://schemas.microsoft.com/office/drawing/2014/main" xmlns="" id="{00000000-0008-0000-0400-00005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298" name="TextBox 9297">
          <a:extLst>
            <a:ext uri="{FF2B5EF4-FFF2-40B4-BE49-F238E27FC236}">
              <a16:creationId xmlns:a16="http://schemas.microsoft.com/office/drawing/2014/main" xmlns="" id="{00000000-0008-0000-0400-00005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299" name="TextBox 9298">
          <a:extLst>
            <a:ext uri="{FF2B5EF4-FFF2-40B4-BE49-F238E27FC236}">
              <a16:creationId xmlns:a16="http://schemas.microsoft.com/office/drawing/2014/main" xmlns="" id="{00000000-0008-0000-0400-00005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300" name="TextBox 9299">
          <a:extLst>
            <a:ext uri="{FF2B5EF4-FFF2-40B4-BE49-F238E27FC236}">
              <a16:creationId xmlns:a16="http://schemas.microsoft.com/office/drawing/2014/main" xmlns="" id="{00000000-0008-0000-0400-00006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301" name="TextBox 9300">
          <a:extLst>
            <a:ext uri="{FF2B5EF4-FFF2-40B4-BE49-F238E27FC236}">
              <a16:creationId xmlns:a16="http://schemas.microsoft.com/office/drawing/2014/main" xmlns="" id="{00000000-0008-0000-0400-00006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302" name="TextBox 9301">
          <a:extLst>
            <a:ext uri="{FF2B5EF4-FFF2-40B4-BE49-F238E27FC236}">
              <a16:creationId xmlns:a16="http://schemas.microsoft.com/office/drawing/2014/main" xmlns="" id="{00000000-0008-0000-0400-00006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03" name="TextBox 9302">
          <a:extLst>
            <a:ext uri="{FF2B5EF4-FFF2-40B4-BE49-F238E27FC236}">
              <a16:creationId xmlns:a16="http://schemas.microsoft.com/office/drawing/2014/main" xmlns="" id="{00000000-0008-0000-0400-00006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304" name="TextBox 9303">
          <a:extLst>
            <a:ext uri="{FF2B5EF4-FFF2-40B4-BE49-F238E27FC236}">
              <a16:creationId xmlns:a16="http://schemas.microsoft.com/office/drawing/2014/main" xmlns="" id="{00000000-0008-0000-0400-00006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05" name="TextBox 9304">
          <a:extLst>
            <a:ext uri="{FF2B5EF4-FFF2-40B4-BE49-F238E27FC236}">
              <a16:creationId xmlns:a16="http://schemas.microsoft.com/office/drawing/2014/main" xmlns="" id="{00000000-0008-0000-0400-00006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306" name="TextBox 9305">
          <a:extLst>
            <a:ext uri="{FF2B5EF4-FFF2-40B4-BE49-F238E27FC236}">
              <a16:creationId xmlns:a16="http://schemas.microsoft.com/office/drawing/2014/main" xmlns="" id="{00000000-0008-0000-0400-00006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07" name="TextBox 9306">
          <a:extLst>
            <a:ext uri="{FF2B5EF4-FFF2-40B4-BE49-F238E27FC236}">
              <a16:creationId xmlns:a16="http://schemas.microsoft.com/office/drawing/2014/main" xmlns="" id="{00000000-0008-0000-0400-00006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308" name="TextBox 9307">
          <a:extLst>
            <a:ext uri="{FF2B5EF4-FFF2-40B4-BE49-F238E27FC236}">
              <a16:creationId xmlns:a16="http://schemas.microsoft.com/office/drawing/2014/main" xmlns="" id="{00000000-0008-0000-0400-00006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309" name="TextBox 9308">
          <a:extLst>
            <a:ext uri="{FF2B5EF4-FFF2-40B4-BE49-F238E27FC236}">
              <a16:creationId xmlns:a16="http://schemas.microsoft.com/office/drawing/2014/main" xmlns="" id="{00000000-0008-0000-0400-00006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310" name="TextBox 9309">
          <a:extLst>
            <a:ext uri="{FF2B5EF4-FFF2-40B4-BE49-F238E27FC236}">
              <a16:creationId xmlns:a16="http://schemas.microsoft.com/office/drawing/2014/main" xmlns="" id="{00000000-0008-0000-0400-00006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11" name="TextBox 9310">
          <a:extLst>
            <a:ext uri="{FF2B5EF4-FFF2-40B4-BE49-F238E27FC236}">
              <a16:creationId xmlns:a16="http://schemas.microsoft.com/office/drawing/2014/main" xmlns="" id="{00000000-0008-0000-0400-00006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312" name="TextBox 9311">
          <a:extLst>
            <a:ext uri="{FF2B5EF4-FFF2-40B4-BE49-F238E27FC236}">
              <a16:creationId xmlns:a16="http://schemas.microsoft.com/office/drawing/2014/main" xmlns="" id="{00000000-0008-0000-0400-00006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13" name="TextBox 9312">
          <a:extLst>
            <a:ext uri="{FF2B5EF4-FFF2-40B4-BE49-F238E27FC236}">
              <a16:creationId xmlns:a16="http://schemas.microsoft.com/office/drawing/2014/main" xmlns="" id="{00000000-0008-0000-0400-00006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314" name="TextBox 9313">
          <a:extLst>
            <a:ext uri="{FF2B5EF4-FFF2-40B4-BE49-F238E27FC236}">
              <a16:creationId xmlns:a16="http://schemas.microsoft.com/office/drawing/2014/main" xmlns="" id="{00000000-0008-0000-0400-00006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15" name="TextBox 9314">
          <a:extLst>
            <a:ext uri="{FF2B5EF4-FFF2-40B4-BE49-F238E27FC236}">
              <a16:creationId xmlns:a16="http://schemas.microsoft.com/office/drawing/2014/main" xmlns="" id="{00000000-0008-0000-0400-00006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316" name="TextBox 9315">
          <a:extLst>
            <a:ext uri="{FF2B5EF4-FFF2-40B4-BE49-F238E27FC236}">
              <a16:creationId xmlns:a16="http://schemas.microsoft.com/office/drawing/2014/main" xmlns="" id="{00000000-0008-0000-0400-00007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317" name="TextBox 9316">
          <a:extLst>
            <a:ext uri="{FF2B5EF4-FFF2-40B4-BE49-F238E27FC236}">
              <a16:creationId xmlns:a16="http://schemas.microsoft.com/office/drawing/2014/main" xmlns="" id="{00000000-0008-0000-0400-00007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318" name="TextBox 9317">
          <a:extLst>
            <a:ext uri="{FF2B5EF4-FFF2-40B4-BE49-F238E27FC236}">
              <a16:creationId xmlns:a16="http://schemas.microsoft.com/office/drawing/2014/main" xmlns="" id="{00000000-0008-0000-0400-00007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19" name="TextBox 9318">
          <a:extLst>
            <a:ext uri="{FF2B5EF4-FFF2-40B4-BE49-F238E27FC236}">
              <a16:creationId xmlns:a16="http://schemas.microsoft.com/office/drawing/2014/main" xmlns="" id="{00000000-0008-0000-0400-00007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320" name="TextBox 9319">
          <a:extLst>
            <a:ext uri="{FF2B5EF4-FFF2-40B4-BE49-F238E27FC236}">
              <a16:creationId xmlns:a16="http://schemas.microsoft.com/office/drawing/2014/main" xmlns="" id="{00000000-0008-0000-0400-00007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21" name="TextBox 9320">
          <a:extLst>
            <a:ext uri="{FF2B5EF4-FFF2-40B4-BE49-F238E27FC236}">
              <a16:creationId xmlns:a16="http://schemas.microsoft.com/office/drawing/2014/main" xmlns="" id="{00000000-0008-0000-0400-00007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322" name="TextBox 9321">
          <a:extLst>
            <a:ext uri="{FF2B5EF4-FFF2-40B4-BE49-F238E27FC236}">
              <a16:creationId xmlns:a16="http://schemas.microsoft.com/office/drawing/2014/main" xmlns="" id="{00000000-0008-0000-0400-00007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23" name="TextBox 9322">
          <a:extLst>
            <a:ext uri="{FF2B5EF4-FFF2-40B4-BE49-F238E27FC236}">
              <a16:creationId xmlns:a16="http://schemas.microsoft.com/office/drawing/2014/main" xmlns="" id="{00000000-0008-0000-0400-00007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324" name="TextBox 9323">
          <a:extLst>
            <a:ext uri="{FF2B5EF4-FFF2-40B4-BE49-F238E27FC236}">
              <a16:creationId xmlns:a16="http://schemas.microsoft.com/office/drawing/2014/main" xmlns="" id="{00000000-0008-0000-0400-00007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325" name="TextBox 9324">
          <a:extLst>
            <a:ext uri="{FF2B5EF4-FFF2-40B4-BE49-F238E27FC236}">
              <a16:creationId xmlns:a16="http://schemas.microsoft.com/office/drawing/2014/main" xmlns="" id="{00000000-0008-0000-0400-00007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326" name="TextBox 9325">
          <a:extLst>
            <a:ext uri="{FF2B5EF4-FFF2-40B4-BE49-F238E27FC236}">
              <a16:creationId xmlns:a16="http://schemas.microsoft.com/office/drawing/2014/main" xmlns="" id="{00000000-0008-0000-0400-00007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27" name="TextBox 9326">
          <a:extLst>
            <a:ext uri="{FF2B5EF4-FFF2-40B4-BE49-F238E27FC236}">
              <a16:creationId xmlns:a16="http://schemas.microsoft.com/office/drawing/2014/main" xmlns="" id="{00000000-0008-0000-0400-00007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328" name="TextBox 9327">
          <a:extLst>
            <a:ext uri="{FF2B5EF4-FFF2-40B4-BE49-F238E27FC236}">
              <a16:creationId xmlns:a16="http://schemas.microsoft.com/office/drawing/2014/main" xmlns="" id="{00000000-0008-0000-0400-00007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29" name="TextBox 9328">
          <a:extLst>
            <a:ext uri="{FF2B5EF4-FFF2-40B4-BE49-F238E27FC236}">
              <a16:creationId xmlns:a16="http://schemas.microsoft.com/office/drawing/2014/main" xmlns="" id="{00000000-0008-0000-0400-00007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330" name="TextBox 9329">
          <a:extLst>
            <a:ext uri="{FF2B5EF4-FFF2-40B4-BE49-F238E27FC236}">
              <a16:creationId xmlns:a16="http://schemas.microsoft.com/office/drawing/2014/main" xmlns="" id="{00000000-0008-0000-0400-00007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31" name="TextBox 9330">
          <a:extLst>
            <a:ext uri="{FF2B5EF4-FFF2-40B4-BE49-F238E27FC236}">
              <a16:creationId xmlns:a16="http://schemas.microsoft.com/office/drawing/2014/main" xmlns="" id="{00000000-0008-0000-0400-00007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332" name="TextBox 9331">
          <a:extLst>
            <a:ext uri="{FF2B5EF4-FFF2-40B4-BE49-F238E27FC236}">
              <a16:creationId xmlns:a16="http://schemas.microsoft.com/office/drawing/2014/main" xmlns="" id="{00000000-0008-0000-0400-00008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333" name="TextBox 9332">
          <a:extLst>
            <a:ext uri="{FF2B5EF4-FFF2-40B4-BE49-F238E27FC236}">
              <a16:creationId xmlns:a16="http://schemas.microsoft.com/office/drawing/2014/main" xmlns="" id="{00000000-0008-0000-0400-00008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334" name="TextBox 9333">
          <a:extLst>
            <a:ext uri="{FF2B5EF4-FFF2-40B4-BE49-F238E27FC236}">
              <a16:creationId xmlns:a16="http://schemas.microsoft.com/office/drawing/2014/main" xmlns="" id="{00000000-0008-0000-0400-00008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35" name="TextBox 9334">
          <a:extLst>
            <a:ext uri="{FF2B5EF4-FFF2-40B4-BE49-F238E27FC236}">
              <a16:creationId xmlns:a16="http://schemas.microsoft.com/office/drawing/2014/main" xmlns="" id="{00000000-0008-0000-0400-00008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336" name="TextBox 9335">
          <a:extLst>
            <a:ext uri="{FF2B5EF4-FFF2-40B4-BE49-F238E27FC236}">
              <a16:creationId xmlns:a16="http://schemas.microsoft.com/office/drawing/2014/main" xmlns="" id="{00000000-0008-0000-0400-00008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37" name="TextBox 9336">
          <a:extLst>
            <a:ext uri="{FF2B5EF4-FFF2-40B4-BE49-F238E27FC236}">
              <a16:creationId xmlns:a16="http://schemas.microsoft.com/office/drawing/2014/main" xmlns="" id="{00000000-0008-0000-0400-00008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338" name="TextBox 9337">
          <a:extLst>
            <a:ext uri="{FF2B5EF4-FFF2-40B4-BE49-F238E27FC236}">
              <a16:creationId xmlns:a16="http://schemas.microsoft.com/office/drawing/2014/main" xmlns="" id="{00000000-0008-0000-0400-00008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39" name="TextBox 9338">
          <a:extLst>
            <a:ext uri="{FF2B5EF4-FFF2-40B4-BE49-F238E27FC236}">
              <a16:creationId xmlns:a16="http://schemas.microsoft.com/office/drawing/2014/main" xmlns="" id="{00000000-0008-0000-0400-00008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340" name="TextBox 9339">
          <a:extLst>
            <a:ext uri="{FF2B5EF4-FFF2-40B4-BE49-F238E27FC236}">
              <a16:creationId xmlns:a16="http://schemas.microsoft.com/office/drawing/2014/main" xmlns="" id="{00000000-0008-0000-0400-00008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341" name="TextBox 9340">
          <a:extLst>
            <a:ext uri="{FF2B5EF4-FFF2-40B4-BE49-F238E27FC236}">
              <a16:creationId xmlns:a16="http://schemas.microsoft.com/office/drawing/2014/main" xmlns="" id="{00000000-0008-0000-0400-00008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342" name="TextBox 9341">
          <a:extLst>
            <a:ext uri="{FF2B5EF4-FFF2-40B4-BE49-F238E27FC236}">
              <a16:creationId xmlns:a16="http://schemas.microsoft.com/office/drawing/2014/main" xmlns="" id="{00000000-0008-0000-0400-00008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43" name="TextBox 9342">
          <a:extLst>
            <a:ext uri="{FF2B5EF4-FFF2-40B4-BE49-F238E27FC236}">
              <a16:creationId xmlns:a16="http://schemas.microsoft.com/office/drawing/2014/main" xmlns="" id="{00000000-0008-0000-0400-00008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344" name="TextBox 9343">
          <a:extLst>
            <a:ext uri="{FF2B5EF4-FFF2-40B4-BE49-F238E27FC236}">
              <a16:creationId xmlns:a16="http://schemas.microsoft.com/office/drawing/2014/main" xmlns="" id="{00000000-0008-0000-0400-00008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45" name="TextBox 9344">
          <a:extLst>
            <a:ext uri="{FF2B5EF4-FFF2-40B4-BE49-F238E27FC236}">
              <a16:creationId xmlns:a16="http://schemas.microsoft.com/office/drawing/2014/main" xmlns="" id="{00000000-0008-0000-0400-00008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346" name="TextBox 9345">
          <a:extLst>
            <a:ext uri="{FF2B5EF4-FFF2-40B4-BE49-F238E27FC236}">
              <a16:creationId xmlns:a16="http://schemas.microsoft.com/office/drawing/2014/main" xmlns="" id="{00000000-0008-0000-0400-00008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47" name="TextBox 9346">
          <a:extLst>
            <a:ext uri="{FF2B5EF4-FFF2-40B4-BE49-F238E27FC236}">
              <a16:creationId xmlns:a16="http://schemas.microsoft.com/office/drawing/2014/main" xmlns="" id="{00000000-0008-0000-0400-00008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348" name="TextBox 9347">
          <a:extLst>
            <a:ext uri="{FF2B5EF4-FFF2-40B4-BE49-F238E27FC236}">
              <a16:creationId xmlns:a16="http://schemas.microsoft.com/office/drawing/2014/main" xmlns="" id="{00000000-0008-0000-0400-00009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349" name="TextBox 9348">
          <a:extLst>
            <a:ext uri="{FF2B5EF4-FFF2-40B4-BE49-F238E27FC236}">
              <a16:creationId xmlns:a16="http://schemas.microsoft.com/office/drawing/2014/main" xmlns="" id="{00000000-0008-0000-0400-00009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350" name="TextBox 9349">
          <a:extLst>
            <a:ext uri="{FF2B5EF4-FFF2-40B4-BE49-F238E27FC236}">
              <a16:creationId xmlns:a16="http://schemas.microsoft.com/office/drawing/2014/main" xmlns="" id="{00000000-0008-0000-0400-00009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51" name="TextBox 9350">
          <a:extLst>
            <a:ext uri="{FF2B5EF4-FFF2-40B4-BE49-F238E27FC236}">
              <a16:creationId xmlns:a16="http://schemas.microsoft.com/office/drawing/2014/main" xmlns="" id="{00000000-0008-0000-0400-00009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352" name="TextBox 9351">
          <a:extLst>
            <a:ext uri="{FF2B5EF4-FFF2-40B4-BE49-F238E27FC236}">
              <a16:creationId xmlns:a16="http://schemas.microsoft.com/office/drawing/2014/main" xmlns="" id="{00000000-0008-0000-0400-00009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53" name="TextBox 9352">
          <a:extLst>
            <a:ext uri="{FF2B5EF4-FFF2-40B4-BE49-F238E27FC236}">
              <a16:creationId xmlns:a16="http://schemas.microsoft.com/office/drawing/2014/main" xmlns="" id="{00000000-0008-0000-0400-00009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354" name="TextBox 9353">
          <a:extLst>
            <a:ext uri="{FF2B5EF4-FFF2-40B4-BE49-F238E27FC236}">
              <a16:creationId xmlns:a16="http://schemas.microsoft.com/office/drawing/2014/main" xmlns="" id="{00000000-0008-0000-0400-00009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55" name="TextBox 9354">
          <a:extLst>
            <a:ext uri="{FF2B5EF4-FFF2-40B4-BE49-F238E27FC236}">
              <a16:creationId xmlns:a16="http://schemas.microsoft.com/office/drawing/2014/main" xmlns="" id="{00000000-0008-0000-0400-00009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356" name="TextBox 9355">
          <a:extLst>
            <a:ext uri="{FF2B5EF4-FFF2-40B4-BE49-F238E27FC236}">
              <a16:creationId xmlns:a16="http://schemas.microsoft.com/office/drawing/2014/main" xmlns="" id="{00000000-0008-0000-0400-00009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357" name="TextBox 9356">
          <a:extLst>
            <a:ext uri="{FF2B5EF4-FFF2-40B4-BE49-F238E27FC236}">
              <a16:creationId xmlns:a16="http://schemas.microsoft.com/office/drawing/2014/main" xmlns="" id="{00000000-0008-0000-0400-00009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358" name="TextBox 9357">
          <a:extLst>
            <a:ext uri="{FF2B5EF4-FFF2-40B4-BE49-F238E27FC236}">
              <a16:creationId xmlns:a16="http://schemas.microsoft.com/office/drawing/2014/main" xmlns="" id="{00000000-0008-0000-0400-00009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59" name="TextBox 9358">
          <a:extLst>
            <a:ext uri="{FF2B5EF4-FFF2-40B4-BE49-F238E27FC236}">
              <a16:creationId xmlns:a16="http://schemas.microsoft.com/office/drawing/2014/main" xmlns="" id="{00000000-0008-0000-0400-00009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360" name="TextBox 9359">
          <a:extLst>
            <a:ext uri="{FF2B5EF4-FFF2-40B4-BE49-F238E27FC236}">
              <a16:creationId xmlns:a16="http://schemas.microsoft.com/office/drawing/2014/main" xmlns="" id="{00000000-0008-0000-0400-00009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61" name="TextBox 9360">
          <a:extLst>
            <a:ext uri="{FF2B5EF4-FFF2-40B4-BE49-F238E27FC236}">
              <a16:creationId xmlns:a16="http://schemas.microsoft.com/office/drawing/2014/main" xmlns="" id="{00000000-0008-0000-0400-00009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362" name="TextBox 9361">
          <a:extLst>
            <a:ext uri="{FF2B5EF4-FFF2-40B4-BE49-F238E27FC236}">
              <a16:creationId xmlns:a16="http://schemas.microsoft.com/office/drawing/2014/main" xmlns="" id="{00000000-0008-0000-0400-00009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63" name="TextBox 9362">
          <a:extLst>
            <a:ext uri="{FF2B5EF4-FFF2-40B4-BE49-F238E27FC236}">
              <a16:creationId xmlns:a16="http://schemas.microsoft.com/office/drawing/2014/main" xmlns="" id="{00000000-0008-0000-0400-00009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364" name="TextBox 9363">
          <a:extLst>
            <a:ext uri="{FF2B5EF4-FFF2-40B4-BE49-F238E27FC236}">
              <a16:creationId xmlns:a16="http://schemas.microsoft.com/office/drawing/2014/main" xmlns="" id="{00000000-0008-0000-0400-0000A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365" name="TextBox 9364">
          <a:extLst>
            <a:ext uri="{FF2B5EF4-FFF2-40B4-BE49-F238E27FC236}">
              <a16:creationId xmlns:a16="http://schemas.microsoft.com/office/drawing/2014/main" xmlns="" id="{00000000-0008-0000-0400-0000A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366" name="TextBox 9365">
          <a:extLst>
            <a:ext uri="{FF2B5EF4-FFF2-40B4-BE49-F238E27FC236}">
              <a16:creationId xmlns:a16="http://schemas.microsoft.com/office/drawing/2014/main" xmlns="" id="{00000000-0008-0000-0400-0000A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67" name="TextBox 9366">
          <a:extLst>
            <a:ext uri="{FF2B5EF4-FFF2-40B4-BE49-F238E27FC236}">
              <a16:creationId xmlns:a16="http://schemas.microsoft.com/office/drawing/2014/main" xmlns="" id="{00000000-0008-0000-0400-0000A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368" name="TextBox 9367">
          <a:extLst>
            <a:ext uri="{FF2B5EF4-FFF2-40B4-BE49-F238E27FC236}">
              <a16:creationId xmlns:a16="http://schemas.microsoft.com/office/drawing/2014/main" xmlns="" id="{00000000-0008-0000-0400-0000A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69" name="TextBox 9368">
          <a:extLst>
            <a:ext uri="{FF2B5EF4-FFF2-40B4-BE49-F238E27FC236}">
              <a16:creationId xmlns:a16="http://schemas.microsoft.com/office/drawing/2014/main" xmlns="" id="{00000000-0008-0000-0400-0000A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370" name="TextBox 9369">
          <a:extLst>
            <a:ext uri="{FF2B5EF4-FFF2-40B4-BE49-F238E27FC236}">
              <a16:creationId xmlns:a16="http://schemas.microsoft.com/office/drawing/2014/main" xmlns="" id="{00000000-0008-0000-0400-0000A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71" name="TextBox 9370">
          <a:extLst>
            <a:ext uri="{FF2B5EF4-FFF2-40B4-BE49-F238E27FC236}">
              <a16:creationId xmlns:a16="http://schemas.microsoft.com/office/drawing/2014/main" xmlns="" id="{00000000-0008-0000-0400-0000A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372" name="TextBox 9371">
          <a:extLst>
            <a:ext uri="{FF2B5EF4-FFF2-40B4-BE49-F238E27FC236}">
              <a16:creationId xmlns:a16="http://schemas.microsoft.com/office/drawing/2014/main" xmlns="" id="{00000000-0008-0000-0400-0000A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373" name="TextBox 9372">
          <a:extLst>
            <a:ext uri="{FF2B5EF4-FFF2-40B4-BE49-F238E27FC236}">
              <a16:creationId xmlns:a16="http://schemas.microsoft.com/office/drawing/2014/main" xmlns="" id="{00000000-0008-0000-0400-0000A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374" name="TextBox 9373">
          <a:extLst>
            <a:ext uri="{FF2B5EF4-FFF2-40B4-BE49-F238E27FC236}">
              <a16:creationId xmlns:a16="http://schemas.microsoft.com/office/drawing/2014/main" xmlns="" id="{00000000-0008-0000-0400-0000A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75" name="TextBox 9374">
          <a:extLst>
            <a:ext uri="{FF2B5EF4-FFF2-40B4-BE49-F238E27FC236}">
              <a16:creationId xmlns:a16="http://schemas.microsoft.com/office/drawing/2014/main" xmlns="" id="{00000000-0008-0000-0400-0000A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376" name="TextBox 9375">
          <a:extLst>
            <a:ext uri="{FF2B5EF4-FFF2-40B4-BE49-F238E27FC236}">
              <a16:creationId xmlns:a16="http://schemas.microsoft.com/office/drawing/2014/main" xmlns="" id="{00000000-0008-0000-0400-0000A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77" name="TextBox 9376">
          <a:extLst>
            <a:ext uri="{FF2B5EF4-FFF2-40B4-BE49-F238E27FC236}">
              <a16:creationId xmlns:a16="http://schemas.microsoft.com/office/drawing/2014/main" xmlns="" id="{00000000-0008-0000-0400-0000A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378" name="TextBox 9377">
          <a:extLst>
            <a:ext uri="{FF2B5EF4-FFF2-40B4-BE49-F238E27FC236}">
              <a16:creationId xmlns:a16="http://schemas.microsoft.com/office/drawing/2014/main" xmlns="" id="{00000000-0008-0000-0400-0000A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79" name="TextBox 9378">
          <a:extLst>
            <a:ext uri="{FF2B5EF4-FFF2-40B4-BE49-F238E27FC236}">
              <a16:creationId xmlns:a16="http://schemas.microsoft.com/office/drawing/2014/main" xmlns="" id="{00000000-0008-0000-0400-0000A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380" name="TextBox 9379">
          <a:extLst>
            <a:ext uri="{FF2B5EF4-FFF2-40B4-BE49-F238E27FC236}">
              <a16:creationId xmlns:a16="http://schemas.microsoft.com/office/drawing/2014/main" xmlns="" id="{00000000-0008-0000-0400-0000B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381" name="TextBox 9380">
          <a:extLst>
            <a:ext uri="{FF2B5EF4-FFF2-40B4-BE49-F238E27FC236}">
              <a16:creationId xmlns:a16="http://schemas.microsoft.com/office/drawing/2014/main" xmlns="" id="{00000000-0008-0000-0400-0000B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382" name="TextBox 9381">
          <a:extLst>
            <a:ext uri="{FF2B5EF4-FFF2-40B4-BE49-F238E27FC236}">
              <a16:creationId xmlns:a16="http://schemas.microsoft.com/office/drawing/2014/main" xmlns="" id="{00000000-0008-0000-0400-0000B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83" name="TextBox 9382">
          <a:extLst>
            <a:ext uri="{FF2B5EF4-FFF2-40B4-BE49-F238E27FC236}">
              <a16:creationId xmlns:a16="http://schemas.microsoft.com/office/drawing/2014/main" xmlns="" id="{00000000-0008-0000-0400-0000B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384" name="TextBox 9383">
          <a:extLst>
            <a:ext uri="{FF2B5EF4-FFF2-40B4-BE49-F238E27FC236}">
              <a16:creationId xmlns:a16="http://schemas.microsoft.com/office/drawing/2014/main" xmlns="" id="{00000000-0008-0000-0400-0000B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85" name="TextBox 9384">
          <a:extLst>
            <a:ext uri="{FF2B5EF4-FFF2-40B4-BE49-F238E27FC236}">
              <a16:creationId xmlns:a16="http://schemas.microsoft.com/office/drawing/2014/main" xmlns="" id="{00000000-0008-0000-0400-0000B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386" name="TextBox 9385">
          <a:extLst>
            <a:ext uri="{FF2B5EF4-FFF2-40B4-BE49-F238E27FC236}">
              <a16:creationId xmlns:a16="http://schemas.microsoft.com/office/drawing/2014/main" xmlns="" id="{00000000-0008-0000-0400-0000B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87" name="TextBox 9386">
          <a:extLst>
            <a:ext uri="{FF2B5EF4-FFF2-40B4-BE49-F238E27FC236}">
              <a16:creationId xmlns:a16="http://schemas.microsoft.com/office/drawing/2014/main" xmlns="" id="{00000000-0008-0000-0400-0000B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388" name="TextBox 9387">
          <a:extLst>
            <a:ext uri="{FF2B5EF4-FFF2-40B4-BE49-F238E27FC236}">
              <a16:creationId xmlns:a16="http://schemas.microsoft.com/office/drawing/2014/main" xmlns="" id="{00000000-0008-0000-0400-0000B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389" name="TextBox 9388">
          <a:extLst>
            <a:ext uri="{FF2B5EF4-FFF2-40B4-BE49-F238E27FC236}">
              <a16:creationId xmlns:a16="http://schemas.microsoft.com/office/drawing/2014/main" xmlns="" id="{00000000-0008-0000-0400-0000B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390" name="TextBox 9389">
          <a:extLst>
            <a:ext uri="{FF2B5EF4-FFF2-40B4-BE49-F238E27FC236}">
              <a16:creationId xmlns:a16="http://schemas.microsoft.com/office/drawing/2014/main" xmlns="" id="{00000000-0008-0000-0400-0000B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91" name="TextBox 9390">
          <a:extLst>
            <a:ext uri="{FF2B5EF4-FFF2-40B4-BE49-F238E27FC236}">
              <a16:creationId xmlns:a16="http://schemas.microsoft.com/office/drawing/2014/main" xmlns="" id="{00000000-0008-0000-0400-0000B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392" name="TextBox 9391">
          <a:extLst>
            <a:ext uri="{FF2B5EF4-FFF2-40B4-BE49-F238E27FC236}">
              <a16:creationId xmlns:a16="http://schemas.microsoft.com/office/drawing/2014/main" xmlns="" id="{00000000-0008-0000-0400-0000B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93" name="TextBox 9392">
          <a:extLst>
            <a:ext uri="{FF2B5EF4-FFF2-40B4-BE49-F238E27FC236}">
              <a16:creationId xmlns:a16="http://schemas.microsoft.com/office/drawing/2014/main" xmlns="" id="{00000000-0008-0000-0400-0000B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394" name="TextBox 9393">
          <a:extLst>
            <a:ext uri="{FF2B5EF4-FFF2-40B4-BE49-F238E27FC236}">
              <a16:creationId xmlns:a16="http://schemas.microsoft.com/office/drawing/2014/main" xmlns="" id="{00000000-0008-0000-0400-0000B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95" name="TextBox 9394">
          <a:extLst>
            <a:ext uri="{FF2B5EF4-FFF2-40B4-BE49-F238E27FC236}">
              <a16:creationId xmlns:a16="http://schemas.microsoft.com/office/drawing/2014/main" xmlns="" id="{00000000-0008-0000-0400-0000B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396" name="TextBox 9395">
          <a:extLst>
            <a:ext uri="{FF2B5EF4-FFF2-40B4-BE49-F238E27FC236}">
              <a16:creationId xmlns:a16="http://schemas.microsoft.com/office/drawing/2014/main" xmlns="" id="{00000000-0008-0000-0400-0000C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397" name="TextBox 9396">
          <a:extLst>
            <a:ext uri="{FF2B5EF4-FFF2-40B4-BE49-F238E27FC236}">
              <a16:creationId xmlns:a16="http://schemas.microsoft.com/office/drawing/2014/main" xmlns="" id="{00000000-0008-0000-0400-0000C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398" name="TextBox 9397">
          <a:extLst>
            <a:ext uri="{FF2B5EF4-FFF2-40B4-BE49-F238E27FC236}">
              <a16:creationId xmlns:a16="http://schemas.microsoft.com/office/drawing/2014/main" xmlns="" id="{00000000-0008-0000-0400-0000C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399" name="TextBox 9398">
          <a:extLst>
            <a:ext uri="{FF2B5EF4-FFF2-40B4-BE49-F238E27FC236}">
              <a16:creationId xmlns:a16="http://schemas.microsoft.com/office/drawing/2014/main" xmlns="" id="{00000000-0008-0000-0400-0000C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400" name="TextBox 9399">
          <a:extLst>
            <a:ext uri="{FF2B5EF4-FFF2-40B4-BE49-F238E27FC236}">
              <a16:creationId xmlns:a16="http://schemas.microsoft.com/office/drawing/2014/main" xmlns="" id="{00000000-0008-0000-0400-0000C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01" name="TextBox 9400">
          <a:extLst>
            <a:ext uri="{FF2B5EF4-FFF2-40B4-BE49-F238E27FC236}">
              <a16:creationId xmlns:a16="http://schemas.microsoft.com/office/drawing/2014/main" xmlns="" id="{00000000-0008-0000-0400-0000C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402" name="TextBox 9401">
          <a:extLst>
            <a:ext uri="{FF2B5EF4-FFF2-40B4-BE49-F238E27FC236}">
              <a16:creationId xmlns:a16="http://schemas.microsoft.com/office/drawing/2014/main" xmlns="" id="{00000000-0008-0000-0400-0000C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03" name="TextBox 9402">
          <a:extLst>
            <a:ext uri="{FF2B5EF4-FFF2-40B4-BE49-F238E27FC236}">
              <a16:creationId xmlns:a16="http://schemas.microsoft.com/office/drawing/2014/main" xmlns="" id="{00000000-0008-0000-0400-0000C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404" name="TextBox 9403">
          <a:extLst>
            <a:ext uri="{FF2B5EF4-FFF2-40B4-BE49-F238E27FC236}">
              <a16:creationId xmlns:a16="http://schemas.microsoft.com/office/drawing/2014/main" xmlns="" id="{00000000-0008-0000-0400-0000C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405" name="TextBox 9404">
          <a:extLst>
            <a:ext uri="{FF2B5EF4-FFF2-40B4-BE49-F238E27FC236}">
              <a16:creationId xmlns:a16="http://schemas.microsoft.com/office/drawing/2014/main" xmlns="" id="{00000000-0008-0000-0400-0000C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406" name="TextBox 9405">
          <a:extLst>
            <a:ext uri="{FF2B5EF4-FFF2-40B4-BE49-F238E27FC236}">
              <a16:creationId xmlns:a16="http://schemas.microsoft.com/office/drawing/2014/main" xmlns="" id="{00000000-0008-0000-0400-0000C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07" name="TextBox 9406">
          <a:extLst>
            <a:ext uri="{FF2B5EF4-FFF2-40B4-BE49-F238E27FC236}">
              <a16:creationId xmlns:a16="http://schemas.microsoft.com/office/drawing/2014/main" xmlns="" id="{00000000-0008-0000-0400-0000C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408" name="TextBox 9407">
          <a:extLst>
            <a:ext uri="{FF2B5EF4-FFF2-40B4-BE49-F238E27FC236}">
              <a16:creationId xmlns:a16="http://schemas.microsoft.com/office/drawing/2014/main" xmlns="" id="{00000000-0008-0000-0400-0000C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09" name="TextBox 9408">
          <a:extLst>
            <a:ext uri="{FF2B5EF4-FFF2-40B4-BE49-F238E27FC236}">
              <a16:creationId xmlns:a16="http://schemas.microsoft.com/office/drawing/2014/main" xmlns="" id="{00000000-0008-0000-0400-0000C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410" name="TextBox 9409">
          <a:extLst>
            <a:ext uri="{FF2B5EF4-FFF2-40B4-BE49-F238E27FC236}">
              <a16:creationId xmlns:a16="http://schemas.microsoft.com/office/drawing/2014/main" xmlns="" id="{00000000-0008-0000-0400-0000C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11" name="TextBox 9410">
          <a:extLst>
            <a:ext uri="{FF2B5EF4-FFF2-40B4-BE49-F238E27FC236}">
              <a16:creationId xmlns:a16="http://schemas.microsoft.com/office/drawing/2014/main" xmlns="" id="{00000000-0008-0000-0400-0000C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412" name="TextBox 9411">
          <a:extLst>
            <a:ext uri="{FF2B5EF4-FFF2-40B4-BE49-F238E27FC236}">
              <a16:creationId xmlns:a16="http://schemas.microsoft.com/office/drawing/2014/main" xmlns="" id="{00000000-0008-0000-0400-0000D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413" name="TextBox 9412">
          <a:extLst>
            <a:ext uri="{FF2B5EF4-FFF2-40B4-BE49-F238E27FC236}">
              <a16:creationId xmlns:a16="http://schemas.microsoft.com/office/drawing/2014/main" xmlns="" id="{00000000-0008-0000-0400-0000D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414" name="TextBox 9413">
          <a:extLst>
            <a:ext uri="{FF2B5EF4-FFF2-40B4-BE49-F238E27FC236}">
              <a16:creationId xmlns:a16="http://schemas.microsoft.com/office/drawing/2014/main" xmlns="" id="{00000000-0008-0000-0400-0000D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15" name="TextBox 9414">
          <a:extLst>
            <a:ext uri="{FF2B5EF4-FFF2-40B4-BE49-F238E27FC236}">
              <a16:creationId xmlns:a16="http://schemas.microsoft.com/office/drawing/2014/main" xmlns="" id="{00000000-0008-0000-0400-0000D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416" name="TextBox 9415">
          <a:extLst>
            <a:ext uri="{FF2B5EF4-FFF2-40B4-BE49-F238E27FC236}">
              <a16:creationId xmlns:a16="http://schemas.microsoft.com/office/drawing/2014/main" xmlns="" id="{00000000-0008-0000-0400-0000D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17" name="TextBox 9416">
          <a:extLst>
            <a:ext uri="{FF2B5EF4-FFF2-40B4-BE49-F238E27FC236}">
              <a16:creationId xmlns:a16="http://schemas.microsoft.com/office/drawing/2014/main" xmlns="" id="{00000000-0008-0000-0400-0000D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418" name="TextBox 9417">
          <a:extLst>
            <a:ext uri="{FF2B5EF4-FFF2-40B4-BE49-F238E27FC236}">
              <a16:creationId xmlns:a16="http://schemas.microsoft.com/office/drawing/2014/main" xmlns="" id="{00000000-0008-0000-0400-0000D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19" name="TextBox 9418">
          <a:extLst>
            <a:ext uri="{FF2B5EF4-FFF2-40B4-BE49-F238E27FC236}">
              <a16:creationId xmlns:a16="http://schemas.microsoft.com/office/drawing/2014/main" xmlns="" id="{00000000-0008-0000-0400-0000D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420" name="TextBox 9419">
          <a:extLst>
            <a:ext uri="{FF2B5EF4-FFF2-40B4-BE49-F238E27FC236}">
              <a16:creationId xmlns:a16="http://schemas.microsoft.com/office/drawing/2014/main" xmlns="" id="{00000000-0008-0000-0400-0000D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421" name="TextBox 9420">
          <a:extLst>
            <a:ext uri="{FF2B5EF4-FFF2-40B4-BE49-F238E27FC236}">
              <a16:creationId xmlns:a16="http://schemas.microsoft.com/office/drawing/2014/main" xmlns="" id="{00000000-0008-0000-0400-0000D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422" name="TextBox 9421">
          <a:extLst>
            <a:ext uri="{FF2B5EF4-FFF2-40B4-BE49-F238E27FC236}">
              <a16:creationId xmlns:a16="http://schemas.microsoft.com/office/drawing/2014/main" xmlns="" id="{00000000-0008-0000-0400-0000D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23" name="TextBox 9422">
          <a:extLst>
            <a:ext uri="{FF2B5EF4-FFF2-40B4-BE49-F238E27FC236}">
              <a16:creationId xmlns:a16="http://schemas.microsoft.com/office/drawing/2014/main" xmlns="" id="{00000000-0008-0000-0400-0000D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424" name="TextBox 9423">
          <a:extLst>
            <a:ext uri="{FF2B5EF4-FFF2-40B4-BE49-F238E27FC236}">
              <a16:creationId xmlns:a16="http://schemas.microsoft.com/office/drawing/2014/main" xmlns="" id="{00000000-0008-0000-0400-0000D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25" name="TextBox 9424">
          <a:extLst>
            <a:ext uri="{FF2B5EF4-FFF2-40B4-BE49-F238E27FC236}">
              <a16:creationId xmlns:a16="http://schemas.microsoft.com/office/drawing/2014/main" xmlns="" id="{00000000-0008-0000-0400-0000D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426" name="TextBox 9425">
          <a:extLst>
            <a:ext uri="{FF2B5EF4-FFF2-40B4-BE49-F238E27FC236}">
              <a16:creationId xmlns:a16="http://schemas.microsoft.com/office/drawing/2014/main" xmlns="" id="{00000000-0008-0000-0400-0000D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27" name="TextBox 9426">
          <a:extLst>
            <a:ext uri="{FF2B5EF4-FFF2-40B4-BE49-F238E27FC236}">
              <a16:creationId xmlns:a16="http://schemas.microsoft.com/office/drawing/2014/main" xmlns="" id="{00000000-0008-0000-0400-0000D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428" name="TextBox 9427">
          <a:extLst>
            <a:ext uri="{FF2B5EF4-FFF2-40B4-BE49-F238E27FC236}">
              <a16:creationId xmlns:a16="http://schemas.microsoft.com/office/drawing/2014/main" xmlns="" id="{00000000-0008-0000-0400-0000E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429" name="TextBox 9428">
          <a:extLst>
            <a:ext uri="{FF2B5EF4-FFF2-40B4-BE49-F238E27FC236}">
              <a16:creationId xmlns:a16="http://schemas.microsoft.com/office/drawing/2014/main" xmlns="" id="{00000000-0008-0000-0400-0000E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430" name="TextBox 9429">
          <a:extLst>
            <a:ext uri="{FF2B5EF4-FFF2-40B4-BE49-F238E27FC236}">
              <a16:creationId xmlns:a16="http://schemas.microsoft.com/office/drawing/2014/main" xmlns="" id="{00000000-0008-0000-0400-0000E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31" name="TextBox 9430">
          <a:extLst>
            <a:ext uri="{FF2B5EF4-FFF2-40B4-BE49-F238E27FC236}">
              <a16:creationId xmlns:a16="http://schemas.microsoft.com/office/drawing/2014/main" xmlns="" id="{00000000-0008-0000-0400-0000E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432" name="TextBox 9431">
          <a:extLst>
            <a:ext uri="{FF2B5EF4-FFF2-40B4-BE49-F238E27FC236}">
              <a16:creationId xmlns:a16="http://schemas.microsoft.com/office/drawing/2014/main" xmlns="" id="{00000000-0008-0000-0400-0000E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33" name="TextBox 9432">
          <a:extLst>
            <a:ext uri="{FF2B5EF4-FFF2-40B4-BE49-F238E27FC236}">
              <a16:creationId xmlns:a16="http://schemas.microsoft.com/office/drawing/2014/main" xmlns="" id="{00000000-0008-0000-0400-0000E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434" name="TextBox 9433">
          <a:extLst>
            <a:ext uri="{FF2B5EF4-FFF2-40B4-BE49-F238E27FC236}">
              <a16:creationId xmlns:a16="http://schemas.microsoft.com/office/drawing/2014/main" xmlns="" id="{00000000-0008-0000-0400-0000E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35" name="TextBox 9434">
          <a:extLst>
            <a:ext uri="{FF2B5EF4-FFF2-40B4-BE49-F238E27FC236}">
              <a16:creationId xmlns:a16="http://schemas.microsoft.com/office/drawing/2014/main" xmlns="" id="{00000000-0008-0000-0400-0000E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436" name="TextBox 9435">
          <a:extLst>
            <a:ext uri="{FF2B5EF4-FFF2-40B4-BE49-F238E27FC236}">
              <a16:creationId xmlns:a16="http://schemas.microsoft.com/office/drawing/2014/main" xmlns="" id="{00000000-0008-0000-0400-0000E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437" name="TextBox 9436">
          <a:extLst>
            <a:ext uri="{FF2B5EF4-FFF2-40B4-BE49-F238E27FC236}">
              <a16:creationId xmlns:a16="http://schemas.microsoft.com/office/drawing/2014/main" xmlns="" id="{00000000-0008-0000-0400-0000E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438" name="TextBox 9437">
          <a:extLst>
            <a:ext uri="{FF2B5EF4-FFF2-40B4-BE49-F238E27FC236}">
              <a16:creationId xmlns:a16="http://schemas.microsoft.com/office/drawing/2014/main" xmlns="" id="{00000000-0008-0000-0400-0000E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39" name="TextBox 9438">
          <a:extLst>
            <a:ext uri="{FF2B5EF4-FFF2-40B4-BE49-F238E27FC236}">
              <a16:creationId xmlns:a16="http://schemas.microsoft.com/office/drawing/2014/main" xmlns="" id="{00000000-0008-0000-0400-0000E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440" name="TextBox 9439">
          <a:extLst>
            <a:ext uri="{FF2B5EF4-FFF2-40B4-BE49-F238E27FC236}">
              <a16:creationId xmlns:a16="http://schemas.microsoft.com/office/drawing/2014/main" xmlns="" id="{00000000-0008-0000-0400-0000E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41" name="TextBox 9440">
          <a:extLst>
            <a:ext uri="{FF2B5EF4-FFF2-40B4-BE49-F238E27FC236}">
              <a16:creationId xmlns:a16="http://schemas.microsoft.com/office/drawing/2014/main" xmlns="" id="{00000000-0008-0000-0400-0000E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442" name="TextBox 9441">
          <a:extLst>
            <a:ext uri="{FF2B5EF4-FFF2-40B4-BE49-F238E27FC236}">
              <a16:creationId xmlns:a16="http://schemas.microsoft.com/office/drawing/2014/main" xmlns="" id="{00000000-0008-0000-0400-0000E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43" name="TextBox 9442">
          <a:extLst>
            <a:ext uri="{FF2B5EF4-FFF2-40B4-BE49-F238E27FC236}">
              <a16:creationId xmlns:a16="http://schemas.microsoft.com/office/drawing/2014/main" xmlns="" id="{00000000-0008-0000-0400-0000E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444" name="TextBox 9443">
          <a:extLst>
            <a:ext uri="{FF2B5EF4-FFF2-40B4-BE49-F238E27FC236}">
              <a16:creationId xmlns:a16="http://schemas.microsoft.com/office/drawing/2014/main" xmlns="" id="{00000000-0008-0000-0400-0000F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445" name="TextBox 9444">
          <a:extLst>
            <a:ext uri="{FF2B5EF4-FFF2-40B4-BE49-F238E27FC236}">
              <a16:creationId xmlns:a16="http://schemas.microsoft.com/office/drawing/2014/main" xmlns="" id="{00000000-0008-0000-0400-0000F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446" name="TextBox 9445">
          <a:extLst>
            <a:ext uri="{FF2B5EF4-FFF2-40B4-BE49-F238E27FC236}">
              <a16:creationId xmlns:a16="http://schemas.microsoft.com/office/drawing/2014/main" xmlns="" id="{00000000-0008-0000-0400-0000F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47" name="TextBox 9446">
          <a:extLst>
            <a:ext uri="{FF2B5EF4-FFF2-40B4-BE49-F238E27FC236}">
              <a16:creationId xmlns:a16="http://schemas.microsoft.com/office/drawing/2014/main" xmlns="" id="{00000000-0008-0000-0400-0000F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448" name="TextBox 9447">
          <a:extLst>
            <a:ext uri="{FF2B5EF4-FFF2-40B4-BE49-F238E27FC236}">
              <a16:creationId xmlns:a16="http://schemas.microsoft.com/office/drawing/2014/main" xmlns="" id="{00000000-0008-0000-0400-0000F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49" name="TextBox 9448">
          <a:extLst>
            <a:ext uri="{FF2B5EF4-FFF2-40B4-BE49-F238E27FC236}">
              <a16:creationId xmlns:a16="http://schemas.microsoft.com/office/drawing/2014/main" xmlns="" id="{00000000-0008-0000-0400-0000F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450" name="TextBox 9449">
          <a:extLst>
            <a:ext uri="{FF2B5EF4-FFF2-40B4-BE49-F238E27FC236}">
              <a16:creationId xmlns:a16="http://schemas.microsoft.com/office/drawing/2014/main" xmlns="" id="{00000000-0008-0000-0400-0000F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51" name="TextBox 9450">
          <a:extLst>
            <a:ext uri="{FF2B5EF4-FFF2-40B4-BE49-F238E27FC236}">
              <a16:creationId xmlns:a16="http://schemas.microsoft.com/office/drawing/2014/main" xmlns="" id="{00000000-0008-0000-0400-0000F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452" name="TextBox 9451">
          <a:extLst>
            <a:ext uri="{FF2B5EF4-FFF2-40B4-BE49-F238E27FC236}">
              <a16:creationId xmlns:a16="http://schemas.microsoft.com/office/drawing/2014/main" xmlns="" id="{00000000-0008-0000-0400-0000F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453" name="TextBox 9452">
          <a:extLst>
            <a:ext uri="{FF2B5EF4-FFF2-40B4-BE49-F238E27FC236}">
              <a16:creationId xmlns:a16="http://schemas.microsoft.com/office/drawing/2014/main" xmlns="" id="{00000000-0008-0000-0400-0000F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454" name="TextBox 9453">
          <a:extLst>
            <a:ext uri="{FF2B5EF4-FFF2-40B4-BE49-F238E27FC236}">
              <a16:creationId xmlns:a16="http://schemas.microsoft.com/office/drawing/2014/main" xmlns="" id="{00000000-0008-0000-0400-0000F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55" name="TextBox 9454">
          <a:extLst>
            <a:ext uri="{FF2B5EF4-FFF2-40B4-BE49-F238E27FC236}">
              <a16:creationId xmlns:a16="http://schemas.microsoft.com/office/drawing/2014/main" xmlns="" id="{00000000-0008-0000-0400-0000F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456" name="TextBox 9455">
          <a:extLst>
            <a:ext uri="{FF2B5EF4-FFF2-40B4-BE49-F238E27FC236}">
              <a16:creationId xmlns:a16="http://schemas.microsoft.com/office/drawing/2014/main" xmlns="" id="{00000000-0008-0000-0400-0000F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57" name="TextBox 9456">
          <a:extLst>
            <a:ext uri="{FF2B5EF4-FFF2-40B4-BE49-F238E27FC236}">
              <a16:creationId xmlns:a16="http://schemas.microsoft.com/office/drawing/2014/main" xmlns="" id="{00000000-0008-0000-0400-0000F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458" name="TextBox 9457">
          <a:extLst>
            <a:ext uri="{FF2B5EF4-FFF2-40B4-BE49-F238E27FC236}">
              <a16:creationId xmlns:a16="http://schemas.microsoft.com/office/drawing/2014/main" xmlns="" id="{00000000-0008-0000-0400-0000F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59" name="TextBox 9458">
          <a:extLst>
            <a:ext uri="{FF2B5EF4-FFF2-40B4-BE49-F238E27FC236}">
              <a16:creationId xmlns:a16="http://schemas.microsoft.com/office/drawing/2014/main" xmlns="" id="{00000000-0008-0000-0400-0000F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460" name="TextBox 9459">
          <a:extLst>
            <a:ext uri="{FF2B5EF4-FFF2-40B4-BE49-F238E27FC236}">
              <a16:creationId xmlns:a16="http://schemas.microsoft.com/office/drawing/2014/main" xmlns="" id="{00000000-0008-0000-0400-000000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461" name="TextBox 9460">
          <a:extLst>
            <a:ext uri="{FF2B5EF4-FFF2-40B4-BE49-F238E27FC236}">
              <a16:creationId xmlns:a16="http://schemas.microsoft.com/office/drawing/2014/main" xmlns="" id="{00000000-0008-0000-0400-000001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462" name="TextBox 9461">
          <a:extLst>
            <a:ext uri="{FF2B5EF4-FFF2-40B4-BE49-F238E27FC236}">
              <a16:creationId xmlns:a16="http://schemas.microsoft.com/office/drawing/2014/main" xmlns="" id="{00000000-0008-0000-0400-000002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63" name="TextBox 9462">
          <a:extLst>
            <a:ext uri="{FF2B5EF4-FFF2-40B4-BE49-F238E27FC236}">
              <a16:creationId xmlns:a16="http://schemas.microsoft.com/office/drawing/2014/main" xmlns="" id="{00000000-0008-0000-0400-000003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464" name="TextBox 9463">
          <a:extLst>
            <a:ext uri="{FF2B5EF4-FFF2-40B4-BE49-F238E27FC236}">
              <a16:creationId xmlns:a16="http://schemas.microsoft.com/office/drawing/2014/main" xmlns="" id="{00000000-0008-0000-0400-000004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65" name="TextBox 9464">
          <a:extLst>
            <a:ext uri="{FF2B5EF4-FFF2-40B4-BE49-F238E27FC236}">
              <a16:creationId xmlns:a16="http://schemas.microsoft.com/office/drawing/2014/main" xmlns="" id="{00000000-0008-0000-0400-000005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466" name="TextBox 9465">
          <a:extLst>
            <a:ext uri="{FF2B5EF4-FFF2-40B4-BE49-F238E27FC236}">
              <a16:creationId xmlns:a16="http://schemas.microsoft.com/office/drawing/2014/main" xmlns="" id="{00000000-0008-0000-0400-000006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67" name="TextBox 9466">
          <a:extLst>
            <a:ext uri="{FF2B5EF4-FFF2-40B4-BE49-F238E27FC236}">
              <a16:creationId xmlns:a16="http://schemas.microsoft.com/office/drawing/2014/main" xmlns="" id="{00000000-0008-0000-0400-000007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468" name="TextBox 9467">
          <a:extLst>
            <a:ext uri="{FF2B5EF4-FFF2-40B4-BE49-F238E27FC236}">
              <a16:creationId xmlns:a16="http://schemas.microsoft.com/office/drawing/2014/main" xmlns="" id="{00000000-0008-0000-0400-000008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469" name="TextBox 9468">
          <a:extLst>
            <a:ext uri="{FF2B5EF4-FFF2-40B4-BE49-F238E27FC236}">
              <a16:creationId xmlns:a16="http://schemas.microsoft.com/office/drawing/2014/main" xmlns="" id="{00000000-0008-0000-0400-000009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470" name="TextBox 9469">
          <a:extLst>
            <a:ext uri="{FF2B5EF4-FFF2-40B4-BE49-F238E27FC236}">
              <a16:creationId xmlns:a16="http://schemas.microsoft.com/office/drawing/2014/main" xmlns="" id="{00000000-0008-0000-0400-00000A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471" name="TextBox 9470">
          <a:extLst>
            <a:ext uri="{FF2B5EF4-FFF2-40B4-BE49-F238E27FC236}">
              <a16:creationId xmlns:a16="http://schemas.microsoft.com/office/drawing/2014/main" xmlns="" id="{00000000-0008-0000-0400-00000B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472" name="TextBox 9471">
          <a:extLst>
            <a:ext uri="{FF2B5EF4-FFF2-40B4-BE49-F238E27FC236}">
              <a16:creationId xmlns:a16="http://schemas.microsoft.com/office/drawing/2014/main" xmlns="" id="{00000000-0008-0000-0400-00000C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73" name="TextBox 9472">
          <a:extLst>
            <a:ext uri="{FF2B5EF4-FFF2-40B4-BE49-F238E27FC236}">
              <a16:creationId xmlns:a16="http://schemas.microsoft.com/office/drawing/2014/main" xmlns="" id="{00000000-0008-0000-0400-00000D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474" name="TextBox 9473">
          <a:extLst>
            <a:ext uri="{FF2B5EF4-FFF2-40B4-BE49-F238E27FC236}">
              <a16:creationId xmlns:a16="http://schemas.microsoft.com/office/drawing/2014/main" xmlns="" id="{00000000-0008-0000-0400-00000E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75" name="TextBox 9474">
          <a:extLst>
            <a:ext uri="{FF2B5EF4-FFF2-40B4-BE49-F238E27FC236}">
              <a16:creationId xmlns:a16="http://schemas.microsoft.com/office/drawing/2014/main" xmlns="" id="{00000000-0008-0000-0400-00000F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476" name="TextBox 9475">
          <a:extLst>
            <a:ext uri="{FF2B5EF4-FFF2-40B4-BE49-F238E27FC236}">
              <a16:creationId xmlns:a16="http://schemas.microsoft.com/office/drawing/2014/main" xmlns="" id="{00000000-0008-0000-0400-000010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77" name="TextBox 9476">
          <a:extLst>
            <a:ext uri="{FF2B5EF4-FFF2-40B4-BE49-F238E27FC236}">
              <a16:creationId xmlns:a16="http://schemas.microsoft.com/office/drawing/2014/main" xmlns="" id="{00000000-0008-0000-0400-000011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478" name="TextBox 9477">
          <a:extLst>
            <a:ext uri="{FF2B5EF4-FFF2-40B4-BE49-F238E27FC236}">
              <a16:creationId xmlns:a16="http://schemas.microsoft.com/office/drawing/2014/main" xmlns="" id="{00000000-0008-0000-0400-000012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479" name="TextBox 9478">
          <a:extLst>
            <a:ext uri="{FF2B5EF4-FFF2-40B4-BE49-F238E27FC236}">
              <a16:creationId xmlns:a16="http://schemas.microsoft.com/office/drawing/2014/main" xmlns="" id="{00000000-0008-0000-0400-000013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480" name="TextBox 9479">
          <a:extLst>
            <a:ext uri="{FF2B5EF4-FFF2-40B4-BE49-F238E27FC236}">
              <a16:creationId xmlns:a16="http://schemas.microsoft.com/office/drawing/2014/main" xmlns="" id="{00000000-0008-0000-0400-000014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81" name="TextBox 9480">
          <a:extLst>
            <a:ext uri="{FF2B5EF4-FFF2-40B4-BE49-F238E27FC236}">
              <a16:creationId xmlns:a16="http://schemas.microsoft.com/office/drawing/2014/main" xmlns="" id="{00000000-0008-0000-0400-000015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482" name="TextBox 9481">
          <a:extLst>
            <a:ext uri="{FF2B5EF4-FFF2-40B4-BE49-F238E27FC236}">
              <a16:creationId xmlns:a16="http://schemas.microsoft.com/office/drawing/2014/main" xmlns="" id="{00000000-0008-0000-0400-000016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83" name="TextBox 9482">
          <a:extLst>
            <a:ext uri="{FF2B5EF4-FFF2-40B4-BE49-F238E27FC236}">
              <a16:creationId xmlns:a16="http://schemas.microsoft.com/office/drawing/2014/main" xmlns="" id="{00000000-0008-0000-0400-000017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484" name="TextBox 9483">
          <a:extLst>
            <a:ext uri="{FF2B5EF4-FFF2-40B4-BE49-F238E27FC236}">
              <a16:creationId xmlns:a16="http://schemas.microsoft.com/office/drawing/2014/main" xmlns="" id="{00000000-0008-0000-0400-000018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85" name="TextBox 9484">
          <a:extLst>
            <a:ext uri="{FF2B5EF4-FFF2-40B4-BE49-F238E27FC236}">
              <a16:creationId xmlns:a16="http://schemas.microsoft.com/office/drawing/2014/main" xmlns="" id="{00000000-0008-0000-0400-000019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486" name="TextBox 9485">
          <a:extLst>
            <a:ext uri="{FF2B5EF4-FFF2-40B4-BE49-F238E27FC236}">
              <a16:creationId xmlns:a16="http://schemas.microsoft.com/office/drawing/2014/main" xmlns="" id="{00000000-0008-0000-0400-00001A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487" name="TextBox 9486">
          <a:extLst>
            <a:ext uri="{FF2B5EF4-FFF2-40B4-BE49-F238E27FC236}">
              <a16:creationId xmlns:a16="http://schemas.microsoft.com/office/drawing/2014/main" xmlns="" id="{00000000-0008-0000-0400-00001B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488" name="TextBox 9487">
          <a:extLst>
            <a:ext uri="{FF2B5EF4-FFF2-40B4-BE49-F238E27FC236}">
              <a16:creationId xmlns:a16="http://schemas.microsoft.com/office/drawing/2014/main" xmlns="" id="{00000000-0008-0000-0400-00001C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89" name="TextBox 9488">
          <a:extLst>
            <a:ext uri="{FF2B5EF4-FFF2-40B4-BE49-F238E27FC236}">
              <a16:creationId xmlns:a16="http://schemas.microsoft.com/office/drawing/2014/main" xmlns="" id="{00000000-0008-0000-0400-00001D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490" name="TextBox 9489">
          <a:extLst>
            <a:ext uri="{FF2B5EF4-FFF2-40B4-BE49-F238E27FC236}">
              <a16:creationId xmlns:a16="http://schemas.microsoft.com/office/drawing/2014/main" xmlns="" id="{00000000-0008-0000-0400-00001E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91" name="TextBox 9490">
          <a:extLst>
            <a:ext uri="{FF2B5EF4-FFF2-40B4-BE49-F238E27FC236}">
              <a16:creationId xmlns:a16="http://schemas.microsoft.com/office/drawing/2014/main" xmlns="" id="{00000000-0008-0000-0400-00001F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492" name="TextBox 9491">
          <a:extLst>
            <a:ext uri="{FF2B5EF4-FFF2-40B4-BE49-F238E27FC236}">
              <a16:creationId xmlns:a16="http://schemas.microsoft.com/office/drawing/2014/main" xmlns="" id="{00000000-0008-0000-0400-000020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493" name="TextBox 9492">
          <a:extLst>
            <a:ext uri="{FF2B5EF4-FFF2-40B4-BE49-F238E27FC236}">
              <a16:creationId xmlns:a16="http://schemas.microsoft.com/office/drawing/2014/main" xmlns="" id="{00000000-0008-0000-0400-000021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494" name="TextBox 9493">
          <a:extLst>
            <a:ext uri="{FF2B5EF4-FFF2-40B4-BE49-F238E27FC236}">
              <a16:creationId xmlns:a16="http://schemas.microsoft.com/office/drawing/2014/main" xmlns="" id="{00000000-0008-0000-0400-000022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495" name="TextBox 9494">
          <a:extLst>
            <a:ext uri="{FF2B5EF4-FFF2-40B4-BE49-F238E27FC236}">
              <a16:creationId xmlns:a16="http://schemas.microsoft.com/office/drawing/2014/main" xmlns="" id="{00000000-0008-0000-0400-000023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496" name="TextBox 9495">
          <a:extLst>
            <a:ext uri="{FF2B5EF4-FFF2-40B4-BE49-F238E27FC236}">
              <a16:creationId xmlns:a16="http://schemas.microsoft.com/office/drawing/2014/main" xmlns="" id="{00000000-0008-0000-0400-000024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497" name="TextBox 9496">
          <a:extLst>
            <a:ext uri="{FF2B5EF4-FFF2-40B4-BE49-F238E27FC236}">
              <a16:creationId xmlns:a16="http://schemas.microsoft.com/office/drawing/2014/main" xmlns="" id="{00000000-0008-0000-0400-000025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498" name="TextBox 9497">
          <a:extLst>
            <a:ext uri="{FF2B5EF4-FFF2-40B4-BE49-F238E27FC236}">
              <a16:creationId xmlns:a16="http://schemas.microsoft.com/office/drawing/2014/main" xmlns="" id="{00000000-0008-0000-0400-000026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499" name="TextBox 9498">
          <a:extLst>
            <a:ext uri="{FF2B5EF4-FFF2-40B4-BE49-F238E27FC236}">
              <a16:creationId xmlns:a16="http://schemas.microsoft.com/office/drawing/2014/main" xmlns="" id="{00000000-0008-0000-0400-000027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9500" name="TextBox 9499">
          <a:extLst>
            <a:ext uri="{FF2B5EF4-FFF2-40B4-BE49-F238E27FC236}">
              <a16:creationId xmlns:a16="http://schemas.microsoft.com/office/drawing/2014/main" xmlns="" id="{00000000-0008-0000-0400-00002802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501" name="TextBox 9500">
          <a:extLst>
            <a:ext uri="{FF2B5EF4-FFF2-40B4-BE49-F238E27FC236}">
              <a16:creationId xmlns:a16="http://schemas.microsoft.com/office/drawing/2014/main" xmlns="" id="{00000000-0008-0000-0400-00002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02" name="TextBox 9501">
          <a:extLst>
            <a:ext uri="{FF2B5EF4-FFF2-40B4-BE49-F238E27FC236}">
              <a16:creationId xmlns:a16="http://schemas.microsoft.com/office/drawing/2014/main" xmlns="" id="{00000000-0008-0000-0400-00002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503" name="TextBox 9502">
          <a:extLst>
            <a:ext uri="{FF2B5EF4-FFF2-40B4-BE49-F238E27FC236}">
              <a16:creationId xmlns:a16="http://schemas.microsoft.com/office/drawing/2014/main" xmlns="" id="{00000000-0008-0000-0400-00002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04" name="TextBox 9503">
          <a:extLst>
            <a:ext uri="{FF2B5EF4-FFF2-40B4-BE49-F238E27FC236}">
              <a16:creationId xmlns:a16="http://schemas.microsoft.com/office/drawing/2014/main" xmlns="" id="{00000000-0008-0000-0400-00002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505" name="TextBox 9504">
          <a:extLst>
            <a:ext uri="{FF2B5EF4-FFF2-40B4-BE49-F238E27FC236}">
              <a16:creationId xmlns:a16="http://schemas.microsoft.com/office/drawing/2014/main" xmlns="" id="{00000000-0008-0000-0400-00002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06" name="TextBox 9505">
          <a:extLst>
            <a:ext uri="{FF2B5EF4-FFF2-40B4-BE49-F238E27FC236}">
              <a16:creationId xmlns:a16="http://schemas.microsoft.com/office/drawing/2014/main" xmlns="" id="{00000000-0008-0000-0400-00002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507" name="TextBox 9506">
          <a:extLst>
            <a:ext uri="{FF2B5EF4-FFF2-40B4-BE49-F238E27FC236}">
              <a16:creationId xmlns:a16="http://schemas.microsoft.com/office/drawing/2014/main" xmlns="" id="{00000000-0008-0000-0400-00002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508" name="TextBox 9507">
          <a:extLst>
            <a:ext uri="{FF2B5EF4-FFF2-40B4-BE49-F238E27FC236}">
              <a16:creationId xmlns:a16="http://schemas.microsoft.com/office/drawing/2014/main" xmlns="" id="{00000000-0008-0000-0400-00003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509" name="TextBox 9508">
          <a:extLst>
            <a:ext uri="{FF2B5EF4-FFF2-40B4-BE49-F238E27FC236}">
              <a16:creationId xmlns:a16="http://schemas.microsoft.com/office/drawing/2014/main" xmlns="" id="{00000000-0008-0000-0400-00003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10" name="TextBox 9509">
          <a:extLst>
            <a:ext uri="{FF2B5EF4-FFF2-40B4-BE49-F238E27FC236}">
              <a16:creationId xmlns:a16="http://schemas.microsoft.com/office/drawing/2014/main" xmlns="" id="{00000000-0008-0000-0400-00003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511" name="TextBox 9510">
          <a:extLst>
            <a:ext uri="{FF2B5EF4-FFF2-40B4-BE49-F238E27FC236}">
              <a16:creationId xmlns:a16="http://schemas.microsoft.com/office/drawing/2014/main" xmlns="" id="{00000000-0008-0000-0400-00003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12" name="TextBox 9511">
          <a:extLst>
            <a:ext uri="{FF2B5EF4-FFF2-40B4-BE49-F238E27FC236}">
              <a16:creationId xmlns:a16="http://schemas.microsoft.com/office/drawing/2014/main" xmlns="" id="{00000000-0008-0000-0400-00003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513" name="TextBox 9512">
          <a:extLst>
            <a:ext uri="{FF2B5EF4-FFF2-40B4-BE49-F238E27FC236}">
              <a16:creationId xmlns:a16="http://schemas.microsoft.com/office/drawing/2014/main" xmlns="" id="{00000000-0008-0000-0400-00003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14" name="TextBox 9513">
          <a:extLst>
            <a:ext uri="{FF2B5EF4-FFF2-40B4-BE49-F238E27FC236}">
              <a16:creationId xmlns:a16="http://schemas.microsoft.com/office/drawing/2014/main" xmlns="" id="{00000000-0008-0000-0400-00003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515" name="TextBox 9514">
          <a:extLst>
            <a:ext uri="{FF2B5EF4-FFF2-40B4-BE49-F238E27FC236}">
              <a16:creationId xmlns:a16="http://schemas.microsoft.com/office/drawing/2014/main" xmlns="" id="{00000000-0008-0000-0400-00003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516" name="TextBox 9515">
          <a:extLst>
            <a:ext uri="{FF2B5EF4-FFF2-40B4-BE49-F238E27FC236}">
              <a16:creationId xmlns:a16="http://schemas.microsoft.com/office/drawing/2014/main" xmlns="" id="{00000000-0008-0000-0400-00003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517" name="TextBox 9516">
          <a:extLst>
            <a:ext uri="{FF2B5EF4-FFF2-40B4-BE49-F238E27FC236}">
              <a16:creationId xmlns:a16="http://schemas.microsoft.com/office/drawing/2014/main" xmlns="" id="{00000000-0008-0000-0400-00003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18" name="TextBox 9517">
          <a:extLst>
            <a:ext uri="{FF2B5EF4-FFF2-40B4-BE49-F238E27FC236}">
              <a16:creationId xmlns:a16="http://schemas.microsoft.com/office/drawing/2014/main" xmlns="" id="{00000000-0008-0000-0400-00003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519" name="TextBox 9518">
          <a:extLst>
            <a:ext uri="{FF2B5EF4-FFF2-40B4-BE49-F238E27FC236}">
              <a16:creationId xmlns:a16="http://schemas.microsoft.com/office/drawing/2014/main" xmlns="" id="{00000000-0008-0000-0400-00003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20" name="TextBox 9519">
          <a:extLst>
            <a:ext uri="{FF2B5EF4-FFF2-40B4-BE49-F238E27FC236}">
              <a16:creationId xmlns:a16="http://schemas.microsoft.com/office/drawing/2014/main" xmlns="" id="{00000000-0008-0000-0400-00003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521" name="TextBox 9520">
          <a:extLst>
            <a:ext uri="{FF2B5EF4-FFF2-40B4-BE49-F238E27FC236}">
              <a16:creationId xmlns:a16="http://schemas.microsoft.com/office/drawing/2014/main" xmlns="" id="{00000000-0008-0000-0400-00003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22" name="TextBox 9521">
          <a:extLst>
            <a:ext uri="{FF2B5EF4-FFF2-40B4-BE49-F238E27FC236}">
              <a16:creationId xmlns:a16="http://schemas.microsoft.com/office/drawing/2014/main" xmlns="" id="{00000000-0008-0000-0400-00003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523" name="TextBox 9522">
          <a:extLst>
            <a:ext uri="{FF2B5EF4-FFF2-40B4-BE49-F238E27FC236}">
              <a16:creationId xmlns:a16="http://schemas.microsoft.com/office/drawing/2014/main" xmlns="" id="{00000000-0008-0000-0400-00003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524" name="TextBox 9523">
          <a:extLst>
            <a:ext uri="{FF2B5EF4-FFF2-40B4-BE49-F238E27FC236}">
              <a16:creationId xmlns:a16="http://schemas.microsoft.com/office/drawing/2014/main" xmlns="" id="{00000000-0008-0000-0400-00004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525" name="TextBox 9524">
          <a:extLst>
            <a:ext uri="{FF2B5EF4-FFF2-40B4-BE49-F238E27FC236}">
              <a16:creationId xmlns:a16="http://schemas.microsoft.com/office/drawing/2014/main" xmlns="" id="{00000000-0008-0000-0400-00004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26" name="TextBox 9525">
          <a:extLst>
            <a:ext uri="{FF2B5EF4-FFF2-40B4-BE49-F238E27FC236}">
              <a16:creationId xmlns:a16="http://schemas.microsoft.com/office/drawing/2014/main" xmlns="" id="{00000000-0008-0000-0400-00004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527" name="TextBox 9526">
          <a:extLst>
            <a:ext uri="{FF2B5EF4-FFF2-40B4-BE49-F238E27FC236}">
              <a16:creationId xmlns:a16="http://schemas.microsoft.com/office/drawing/2014/main" xmlns="" id="{00000000-0008-0000-0400-00004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28" name="TextBox 9527">
          <a:extLst>
            <a:ext uri="{FF2B5EF4-FFF2-40B4-BE49-F238E27FC236}">
              <a16:creationId xmlns:a16="http://schemas.microsoft.com/office/drawing/2014/main" xmlns="" id="{00000000-0008-0000-0400-00004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529" name="TextBox 9528">
          <a:extLst>
            <a:ext uri="{FF2B5EF4-FFF2-40B4-BE49-F238E27FC236}">
              <a16:creationId xmlns:a16="http://schemas.microsoft.com/office/drawing/2014/main" xmlns="" id="{00000000-0008-0000-0400-00004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30" name="TextBox 9529">
          <a:extLst>
            <a:ext uri="{FF2B5EF4-FFF2-40B4-BE49-F238E27FC236}">
              <a16:creationId xmlns:a16="http://schemas.microsoft.com/office/drawing/2014/main" xmlns="" id="{00000000-0008-0000-0400-00004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531" name="TextBox 9530">
          <a:extLst>
            <a:ext uri="{FF2B5EF4-FFF2-40B4-BE49-F238E27FC236}">
              <a16:creationId xmlns:a16="http://schemas.microsoft.com/office/drawing/2014/main" xmlns="" id="{00000000-0008-0000-0400-00004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532" name="TextBox 9531">
          <a:extLst>
            <a:ext uri="{FF2B5EF4-FFF2-40B4-BE49-F238E27FC236}">
              <a16:creationId xmlns:a16="http://schemas.microsoft.com/office/drawing/2014/main" xmlns="" id="{00000000-0008-0000-0400-00004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533" name="TextBox 9532">
          <a:extLst>
            <a:ext uri="{FF2B5EF4-FFF2-40B4-BE49-F238E27FC236}">
              <a16:creationId xmlns:a16="http://schemas.microsoft.com/office/drawing/2014/main" xmlns="" id="{00000000-0008-0000-0400-00004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34" name="TextBox 9533">
          <a:extLst>
            <a:ext uri="{FF2B5EF4-FFF2-40B4-BE49-F238E27FC236}">
              <a16:creationId xmlns:a16="http://schemas.microsoft.com/office/drawing/2014/main" xmlns="" id="{00000000-0008-0000-0400-00004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535" name="TextBox 9534">
          <a:extLst>
            <a:ext uri="{FF2B5EF4-FFF2-40B4-BE49-F238E27FC236}">
              <a16:creationId xmlns:a16="http://schemas.microsoft.com/office/drawing/2014/main" xmlns="" id="{00000000-0008-0000-0400-00004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36" name="TextBox 9535">
          <a:extLst>
            <a:ext uri="{FF2B5EF4-FFF2-40B4-BE49-F238E27FC236}">
              <a16:creationId xmlns:a16="http://schemas.microsoft.com/office/drawing/2014/main" xmlns="" id="{00000000-0008-0000-0400-00004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537" name="TextBox 9536">
          <a:extLst>
            <a:ext uri="{FF2B5EF4-FFF2-40B4-BE49-F238E27FC236}">
              <a16:creationId xmlns:a16="http://schemas.microsoft.com/office/drawing/2014/main" xmlns="" id="{00000000-0008-0000-0400-00004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38" name="TextBox 9537">
          <a:extLst>
            <a:ext uri="{FF2B5EF4-FFF2-40B4-BE49-F238E27FC236}">
              <a16:creationId xmlns:a16="http://schemas.microsoft.com/office/drawing/2014/main" xmlns="" id="{00000000-0008-0000-0400-00004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539" name="TextBox 9538">
          <a:extLst>
            <a:ext uri="{FF2B5EF4-FFF2-40B4-BE49-F238E27FC236}">
              <a16:creationId xmlns:a16="http://schemas.microsoft.com/office/drawing/2014/main" xmlns="" id="{00000000-0008-0000-0400-00004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540" name="TextBox 9539">
          <a:extLst>
            <a:ext uri="{FF2B5EF4-FFF2-40B4-BE49-F238E27FC236}">
              <a16:creationId xmlns:a16="http://schemas.microsoft.com/office/drawing/2014/main" xmlns="" id="{00000000-0008-0000-0400-00005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541" name="TextBox 9540">
          <a:extLst>
            <a:ext uri="{FF2B5EF4-FFF2-40B4-BE49-F238E27FC236}">
              <a16:creationId xmlns:a16="http://schemas.microsoft.com/office/drawing/2014/main" xmlns="" id="{00000000-0008-0000-0400-00005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42" name="TextBox 9541">
          <a:extLst>
            <a:ext uri="{FF2B5EF4-FFF2-40B4-BE49-F238E27FC236}">
              <a16:creationId xmlns:a16="http://schemas.microsoft.com/office/drawing/2014/main" xmlns="" id="{00000000-0008-0000-0400-00005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543" name="TextBox 9542">
          <a:extLst>
            <a:ext uri="{FF2B5EF4-FFF2-40B4-BE49-F238E27FC236}">
              <a16:creationId xmlns:a16="http://schemas.microsoft.com/office/drawing/2014/main" xmlns="" id="{00000000-0008-0000-0400-00005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44" name="TextBox 9543">
          <a:extLst>
            <a:ext uri="{FF2B5EF4-FFF2-40B4-BE49-F238E27FC236}">
              <a16:creationId xmlns:a16="http://schemas.microsoft.com/office/drawing/2014/main" xmlns="" id="{00000000-0008-0000-0400-00005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545" name="TextBox 9544">
          <a:extLst>
            <a:ext uri="{FF2B5EF4-FFF2-40B4-BE49-F238E27FC236}">
              <a16:creationId xmlns:a16="http://schemas.microsoft.com/office/drawing/2014/main" xmlns="" id="{00000000-0008-0000-0400-00005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46" name="TextBox 9545">
          <a:extLst>
            <a:ext uri="{FF2B5EF4-FFF2-40B4-BE49-F238E27FC236}">
              <a16:creationId xmlns:a16="http://schemas.microsoft.com/office/drawing/2014/main" xmlns="" id="{00000000-0008-0000-0400-00005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547" name="TextBox 9546">
          <a:extLst>
            <a:ext uri="{FF2B5EF4-FFF2-40B4-BE49-F238E27FC236}">
              <a16:creationId xmlns:a16="http://schemas.microsoft.com/office/drawing/2014/main" xmlns="" id="{00000000-0008-0000-0400-00005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548" name="TextBox 9547">
          <a:extLst>
            <a:ext uri="{FF2B5EF4-FFF2-40B4-BE49-F238E27FC236}">
              <a16:creationId xmlns:a16="http://schemas.microsoft.com/office/drawing/2014/main" xmlns="" id="{00000000-0008-0000-0400-00005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549" name="TextBox 9548">
          <a:extLst>
            <a:ext uri="{FF2B5EF4-FFF2-40B4-BE49-F238E27FC236}">
              <a16:creationId xmlns:a16="http://schemas.microsoft.com/office/drawing/2014/main" xmlns="" id="{00000000-0008-0000-0400-00005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50" name="TextBox 9549">
          <a:extLst>
            <a:ext uri="{FF2B5EF4-FFF2-40B4-BE49-F238E27FC236}">
              <a16:creationId xmlns:a16="http://schemas.microsoft.com/office/drawing/2014/main" xmlns="" id="{00000000-0008-0000-0400-00005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551" name="TextBox 9550">
          <a:extLst>
            <a:ext uri="{FF2B5EF4-FFF2-40B4-BE49-F238E27FC236}">
              <a16:creationId xmlns:a16="http://schemas.microsoft.com/office/drawing/2014/main" xmlns="" id="{00000000-0008-0000-0400-00005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52" name="TextBox 9551">
          <a:extLst>
            <a:ext uri="{FF2B5EF4-FFF2-40B4-BE49-F238E27FC236}">
              <a16:creationId xmlns:a16="http://schemas.microsoft.com/office/drawing/2014/main" xmlns="" id="{00000000-0008-0000-0400-00005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553" name="TextBox 9552">
          <a:extLst>
            <a:ext uri="{FF2B5EF4-FFF2-40B4-BE49-F238E27FC236}">
              <a16:creationId xmlns:a16="http://schemas.microsoft.com/office/drawing/2014/main" xmlns="" id="{00000000-0008-0000-0400-00005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54" name="TextBox 9553">
          <a:extLst>
            <a:ext uri="{FF2B5EF4-FFF2-40B4-BE49-F238E27FC236}">
              <a16:creationId xmlns:a16="http://schemas.microsoft.com/office/drawing/2014/main" xmlns="" id="{00000000-0008-0000-0400-00005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555" name="TextBox 9554">
          <a:extLst>
            <a:ext uri="{FF2B5EF4-FFF2-40B4-BE49-F238E27FC236}">
              <a16:creationId xmlns:a16="http://schemas.microsoft.com/office/drawing/2014/main" xmlns="" id="{00000000-0008-0000-0400-00005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556" name="TextBox 9555">
          <a:extLst>
            <a:ext uri="{FF2B5EF4-FFF2-40B4-BE49-F238E27FC236}">
              <a16:creationId xmlns:a16="http://schemas.microsoft.com/office/drawing/2014/main" xmlns="" id="{00000000-0008-0000-0400-00006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557" name="TextBox 9556">
          <a:extLst>
            <a:ext uri="{FF2B5EF4-FFF2-40B4-BE49-F238E27FC236}">
              <a16:creationId xmlns:a16="http://schemas.microsoft.com/office/drawing/2014/main" xmlns="" id="{00000000-0008-0000-0400-00006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58" name="TextBox 9557">
          <a:extLst>
            <a:ext uri="{FF2B5EF4-FFF2-40B4-BE49-F238E27FC236}">
              <a16:creationId xmlns:a16="http://schemas.microsoft.com/office/drawing/2014/main" xmlns="" id="{00000000-0008-0000-0400-00006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559" name="TextBox 9558">
          <a:extLst>
            <a:ext uri="{FF2B5EF4-FFF2-40B4-BE49-F238E27FC236}">
              <a16:creationId xmlns:a16="http://schemas.microsoft.com/office/drawing/2014/main" xmlns="" id="{00000000-0008-0000-0400-00006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60" name="TextBox 9559">
          <a:extLst>
            <a:ext uri="{FF2B5EF4-FFF2-40B4-BE49-F238E27FC236}">
              <a16:creationId xmlns:a16="http://schemas.microsoft.com/office/drawing/2014/main" xmlns="" id="{00000000-0008-0000-0400-00006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561" name="TextBox 9560">
          <a:extLst>
            <a:ext uri="{FF2B5EF4-FFF2-40B4-BE49-F238E27FC236}">
              <a16:creationId xmlns:a16="http://schemas.microsoft.com/office/drawing/2014/main" xmlns="" id="{00000000-0008-0000-0400-00006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62" name="TextBox 9561">
          <a:extLst>
            <a:ext uri="{FF2B5EF4-FFF2-40B4-BE49-F238E27FC236}">
              <a16:creationId xmlns:a16="http://schemas.microsoft.com/office/drawing/2014/main" xmlns="" id="{00000000-0008-0000-0400-00006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563" name="TextBox 9562">
          <a:extLst>
            <a:ext uri="{FF2B5EF4-FFF2-40B4-BE49-F238E27FC236}">
              <a16:creationId xmlns:a16="http://schemas.microsoft.com/office/drawing/2014/main" xmlns="" id="{00000000-0008-0000-0400-00006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564" name="TextBox 9563">
          <a:extLst>
            <a:ext uri="{FF2B5EF4-FFF2-40B4-BE49-F238E27FC236}">
              <a16:creationId xmlns:a16="http://schemas.microsoft.com/office/drawing/2014/main" xmlns="" id="{00000000-0008-0000-0400-00006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565" name="TextBox 9564">
          <a:extLst>
            <a:ext uri="{FF2B5EF4-FFF2-40B4-BE49-F238E27FC236}">
              <a16:creationId xmlns:a16="http://schemas.microsoft.com/office/drawing/2014/main" xmlns="" id="{00000000-0008-0000-0400-00006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66" name="TextBox 9565">
          <a:extLst>
            <a:ext uri="{FF2B5EF4-FFF2-40B4-BE49-F238E27FC236}">
              <a16:creationId xmlns:a16="http://schemas.microsoft.com/office/drawing/2014/main" xmlns="" id="{00000000-0008-0000-0400-00006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567" name="TextBox 9566">
          <a:extLst>
            <a:ext uri="{FF2B5EF4-FFF2-40B4-BE49-F238E27FC236}">
              <a16:creationId xmlns:a16="http://schemas.microsoft.com/office/drawing/2014/main" xmlns="" id="{00000000-0008-0000-0400-00006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68" name="TextBox 9567">
          <a:extLst>
            <a:ext uri="{FF2B5EF4-FFF2-40B4-BE49-F238E27FC236}">
              <a16:creationId xmlns:a16="http://schemas.microsoft.com/office/drawing/2014/main" xmlns="" id="{00000000-0008-0000-0400-00006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569" name="TextBox 9568">
          <a:extLst>
            <a:ext uri="{FF2B5EF4-FFF2-40B4-BE49-F238E27FC236}">
              <a16:creationId xmlns:a16="http://schemas.microsoft.com/office/drawing/2014/main" xmlns="" id="{00000000-0008-0000-0400-00006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70" name="TextBox 9569">
          <a:extLst>
            <a:ext uri="{FF2B5EF4-FFF2-40B4-BE49-F238E27FC236}">
              <a16:creationId xmlns:a16="http://schemas.microsoft.com/office/drawing/2014/main" xmlns="" id="{00000000-0008-0000-0400-00006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571" name="TextBox 9570">
          <a:extLst>
            <a:ext uri="{FF2B5EF4-FFF2-40B4-BE49-F238E27FC236}">
              <a16:creationId xmlns:a16="http://schemas.microsoft.com/office/drawing/2014/main" xmlns="" id="{00000000-0008-0000-0400-00006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572" name="TextBox 9571">
          <a:extLst>
            <a:ext uri="{FF2B5EF4-FFF2-40B4-BE49-F238E27FC236}">
              <a16:creationId xmlns:a16="http://schemas.microsoft.com/office/drawing/2014/main" xmlns="" id="{00000000-0008-0000-0400-00007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573" name="TextBox 9572">
          <a:extLst>
            <a:ext uri="{FF2B5EF4-FFF2-40B4-BE49-F238E27FC236}">
              <a16:creationId xmlns:a16="http://schemas.microsoft.com/office/drawing/2014/main" xmlns="" id="{00000000-0008-0000-0400-00007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74" name="TextBox 9573">
          <a:extLst>
            <a:ext uri="{FF2B5EF4-FFF2-40B4-BE49-F238E27FC236}">
              <a16:creationId xmlns:a16="http://schemas.microsoft.com/office/drawing/2014/main" xmlns="" id="{00000000-0008-0000-0400-00007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575" name="TextBox 9574">
          <a:extLst>
            <a:ext uri="{FF2B5EF4-FFF2-40B4-BE49-F238E27FC236}">
              <a16:creationId xmlns:a16="http://schemas.microsoft.com/office/drawing/2014/main" xmlns="" id="{00000000-0008-0000-0400-00007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76" name="TextBox 9575">
          <a:extLst>
            <a:ext uri="{FF2B5EF4-FFF2-40B4-BE49-F238E27FC236}">
              <a16:creationId xmlns:a16="http://schemas.microsoft.com/office/drawing/2014/main" xmlns="" id="{00000000-0008-0000-0400-00007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577" name="TextBox 9576">
          <a:extLst>
            <a:ext uri="{FF2B5EF4-FFF2-40B4-BE49-F238E27FC236}">
              <a16:creationId xmlns:a16="http://schemas.microsoft.com/office/drawing/2014/main" xmlns="" id="{00000000-0008-0000-0400-00007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78" name="TextBox 9577">
          <a:extLst>
            <a:ext uri="{FF2B5EF4-FFF2-40B4-BE49-F238E27FC236}">
              <a16:creationId xmlns:a16="http://schemas.microsoft.com/office/drawing/2014/main" xmlns="" id="{00000000-0008-0000-0400-00007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579" name="TextBox 9578">
          <a:extLst>
            <a:ext uri="{FF2B5EF4-FFF2-40B4-BE49-F238E27FC236}">
              <a16:creationId xmlns:a16="http://schemas.microsoft.com/office/drawing/2014/main" xmlns="" id="{00000000-0008-0000-0400-00007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580" name="TextBox 9579">
          <a:extLst>
            <a:ext uri="{FF2B5EF4-FFF2-40B4-BE49-F238E27FC236}">
              <a16:creationId xmlns:a16="http://schemas.microsoft.com/office/drawing/2014/main" xmlns="" id="{00000000-0008-0000-0400-00007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581" name="TextBox 9580">
          <a:extLst>
            <a:ext uri="{FF2B5EF4-FFF2-40B4-BE49-F238E27FC236}">
              <a16:creationId xmlns:a16="http://schemas.microsoft.com/office/drawing/2014/main" xmlns="" id="{00000000-0008-0000-0400-00007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82" name="TextBox 9581">
          <a:extLst>
            <a:ext uri="{FF2B5EF4-FFF2-40B4-BE49-F238E27FC236}">
              <a16:creationId xmlns:a16="http://schemas.microsoft.com/office/drawing/2014/main" xmlns="" id="{00000000-0008-0000-0400-00007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583" name="TextBox 9582">
          <a:extLst>
            <a:ext uri="{FF2B5EF4-FFF2-40B4-BE49-F238E27FC236}">
              <a16:creationId xmlns:a16="http://schemas.microsoft.com/office/drawing/2014/main" xmlns="" id="{00000000-0008-0000-0400-00007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84" name="TextBox 9583">
          <a:extLst>
            <a:ext uri="{FF2B5EF4-FFF2-40B4-BE49-F238E27FC236}">
              <a16:creationId xmlns:a16="http://schemas.microsoft.com/office/drawing/2014/main" xmlns="" id="{00000000-0008-0000-0400-00007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585" name="TextBox 9584">
          <a:extLst>
            <a:ext uri="{FF2B5EF4-FFF2-40B4-BE49-F238E27FC236}">
              <a16:creationId xmlns:a16="http://schemas.microsoft.com/office/drawing/2014/main" xmlns="" id="{00000000-0008-0000-0400-00007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86" name="TextBox 9585">
          <a:extLst>
            <a:ext uri="{FF2B5EF4-FFF2-40B4-BE49-F238E27FC236}">
              <a16:creationId xmlns:a16="http://schemas.microsoft.com/office/drawing/2014/main" xmlns="" id="{00000000-0008-0000-0400-00007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587" name="TextBox 9586">
          <a:extLst>
            <a:ext uri="{FF2B5EF4-FFF2-40B4-BE49-F238E27FC236}">
              <a16:creationId xmlns:a16="http://schemas.microsoft.com/office/drawing/2014/main" xmlns="" id="{00000000-0008-0000-0400-00007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588" name="TextBox 9587">
          <a:extLst>
            <a:ext uri="{FF2B5EF4-FFF2-40B4-BE49-F238E27FC236}">
              <a16:creationId xmlns:a16="http://schemas.microsoft.com/office/drawing/2014/main" xmlns="" id="{00000000-0008-0000-0400-00008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589" name="TextBox 9588">
          <a:extLst>
            <a:ext uri="{FF2B5EF4-FFF2-40B4-BE49-F238E27FC236}">
              <a16:creationId xmlns:a16="http://schemas.microsoft.com/office/drawing/2014/main" xmlns="" id="{00000000-0008-0000-0400-00008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90" name="TextBox 9589">
          <a:extLst>
            <a:ext uri="{FF2B5EF4-FFF2-40B4-BE49-F238E27FC236}">
              <a16:creationId xmlns:a16="http://schemas.microsoft.com/office/drawing/2014/main" xmlns="" id="{00000000-0008-0000-0400-00008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591" name="TextBox 9590">
          <a:extLst>
            <a:ext uri="{FF2B5EF4-FFF2-40B4-BE49-F238E27FC236}">
              <a16:creationId xmlns:a16="http://schemas.microsoft.com/office/drawing/2014/main" xmlns="" id="{00000000-0008-0000-0400-00008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92" name="TextBox 9591">
          <a:extLst>
            <a:ext uri="{FF2B5EF4-FFF2-40B4-BE49-F238E27FC236}">
              <a16:creationId xmlns:a16="http://schemas.microsoft.com/office/drawing/2014/main" xmlns="" id="{00000000-0008-0000-0400-00008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593" name="TextBox 9592">
          <a:extLst>
            <a:ext uri="{FF2B5EF4-FFF2-40B4-BE49-F238E27FC236}">
              <a16:creationId xmlns:a16="http://schemas.microsoft.com/office/drawing/2014/main" xmlns="" id="{00000000-0008-0000-0400-00008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94" name="TextBox 9593">
          <a:extLst>
            <a:ext uri="{FF2B5EF4-FFF2-40B4-BE49-F238E27FC236}">
              <a16:creationId xmlns:a16="http://schemas.microsoft.com/office/drawing/2014/main" xmlns="" id="{00000000-0008-0000-0400-00008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595" name="TextBox 9594">
          <a:extLst>
            <a:ext uri="{FF2B5EF4-FFF2-40B4-BE49-F238E27FC236}">
              <a16:creationId xmlns:a16="http://schemas.microsoft.com/office/drawing/2014/main" xmlns="" id="{00000000-0008-0000-0400-00008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596" name="TextBox 9595">
          <a:extLst>
            <a:ext uri="{FF2B5EF4-FFF2-40B4-BE49-F238E27FC236}">
              <a16:creationId xmlns:a16="http://schemas.microsoft.com/office/drawing/2014/main" xmlns="" id="{00000000-0008-0000-0400-00008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597" name="TextBox 9596">
          <a:extLst>
            <a:ext uri="{FF2B5EF4-FFF2-40B4-BE49-F238E27FC236}">
              <a16:creationId xmlns:a16="http://schemas.microsoft.com/office/drawing/2014/main" xmlns="" id="{00000000-0008-0000-0400-00008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598" name="TextBox 9597">
          <a:extLst>
            <a:ext uri="{FF2B5EF4-FFF2-40B4-BE49-F238E27FC236}">
              <a16:creationId xmlns:a16="http://schemas.microsoft.com/office/drawing/2014/main" xmlns="" id="{00000000-0008-0000-0400-00008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599" name="TextBox 9598">
          <a:extLst>
            <a:ext uri="{FF2B5EF4-FFF2-40B4-BE49-F238E27FC236}">
              <a16:creationId xmlns:a16="http://schemas.microsoft.com/office/drawing/2014/main" xmlns="" id="{00000000-0008-0000-0400-00008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00" name="TextBox 9599">
          <a:extLst>
            <a:ext uri="{FF2B5EF4-FFF2-40B4-BE49-F238E27FC236}">
              <a16:creationId xmlns:a16="http://schemas.microsoft.com/office/drawing/2014/main" xmlns="" id="{00000000-0008-0000-0400-00008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601" name="TextBox 9600">
          <a:extLst>
            <a:ext uri="{FF2B5EF4-FFF2-40B4-BE49-F238E27FC236}">
              <a16:creationId xmlns:a16="http://schemas.microsoft.com/office/drawing/2014/main" xmlns="" id="{00000000-0008-0000-0400-00008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02" name="TextBox 9601">
          <a:extLst>
            <a:ext uri="{FF2B5EF4-FFF2-40B4-BE49-F238E27FC236}">
              <a16:creationId xmlns:a16="http://schemas.microsoft.com/office/drawing/2014/main" xmlns="" id="{00000000-0008-0000-0400-00008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603" name="TextBox 9602">
          <a:extLst>
            <a:ext uri="{FF2B5EF4-FFF2-40B4-BE49-F238E27FC236}">
              <a16:creationId xmlns:a16="http://schemas.microsoft.com/office/drawing/2014/main" xmlns="" id="{00000000-0008-0000-0400-00008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604" name="TextBox 9603">
          <a:extLst>
            <a:ext uri="{FF2B5EF4-FFF2-40B4-BE49-F238E27FC236}">
              <a16:creationId xmlns:a16="http://schemas.microsoft.com/office/drawing/2014/main" xmlns="" id="{00000000-0008-0000-0400-00009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605" name="TextBox 9604">
          <a:extLst>
            <a:ext uri="{FF2B5EF4-FFF2-40B4-BE49-F238E27FC236}">
              <a16:creationId xmlns:a16="http://schemas.microsoft.com/office/drawing/2014/main" xmlns="" id="{00000000-0008-0000-0400-00009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06" name="TextBox 9605">
          <a:extLst>
            <a:ext uri="{FF2B5EF4-FFF2-40B4-BE49-F238E27FC236}">
              <a16:creationId xmlns:a16="http://schemas.microsoft.com/office/drawing/2014/main" xmlns="" id="{00000000-0008-0000-0400-00009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607" name="TextBox 9606">
          <a:extLst>
            <a:ext uri="{FF2B5EF4-FFF2-40B4-BE49-F238E27FC236}">
              <a16:creationId xmlns:a16="http://schemas.microsoft.com/office/drawing/2014/main" xmlns="" id="{00000000-0008-0000-0400-00009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08" name="TextBox 9607">
          <a:extLst>
            <a:ext uri="{FF2B5EF4-FFF2-40B4-BE49-F238E27FC236}">
              <a16:creationId xmlns:a16="http://schemas.microsoft.com/office/drawing/2014/main" xmlns="" id="{00000000-0008-0000-0400-00009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609" name="TextBox 9608">
          <a:extLst>
            <a:ext uri="{FF2B5EF4-FFF2-40B4-BE49-F238E27FC236}">
              <a16:creationId xmlns:a16="http://schemas.microsoft.com/office/drawing/2014/main" xmlns="" id="{00000000-0008-0000-0400-00009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10" name="TextBox 9609">
          <a:extLst>
            <a:ext uri="{FF2B5EF4-FFF2-40B4-BE49-F238E27FC236}">
              <a16:creationId xmlns:a16="http://schemas.microsoft.com/office/drawing/2014/main" xmlns="" id="{00000000-0008-0000-0400-00009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611" name="TextBox 9610">
          <a:extLst>
            <a:ext uri="{FF2B5EF4-FFF2-40B4-BE49-F238E27FC236}">
              <a16:creationId xmlns:a16="http://schemas.microsoft.com/office/drawing/2014/main" xmlns="" id="{00000000-0008-0000-0400-00009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612" name="TextBox 9611">
          <a:extLst>
            <a:ext uri="{FF2B5EF4-FFF2-40B4-BE49-F238E27FC236}">
              <a16:creationId xmlns:a16="http://schemas.microsoft.com/office/drawing/2014/main" xmlns="" id="{00000000-0008-0000-0400-00009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613" name="TextBox 9612">
          <a:extLst>
            <a:ext uri="{FF2B5EF4-FFF2-40B4-BE49-F238E27FC236}">
              <a16:creationId xmlns:a16="http://schemas.microsoft.com/office/drawing/2014/main" xmlns="" id="{00000000-0008-0000-0400-00009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14" name="TextBox 9613">
          <a:extLst>
            <a:ext uri="{FF2B5EF4-FFF2-40B4-BE49-F238E27FC236}">
              <a16:creationId xmlns:a16="http://schemas.microsoft.com/office/drawing/2014/main" xmlns="" id="{00000000-0008-0000-0400-00009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615" name="TextBox 9614">
          <a:extLst>
            <a:ext uri="{FF2B5EF4-FFF2-40B4-BE49-F238E27FC236}">
              <a16:creationId xmlns:a16="http://schemas.microsoft.com/office/drawing/2014/main" xmlns="" id="{00000000-0008-0000-0400-00009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16" name="TextBox 9615">
          <a:extLst>
            <a:ext uri="{FF2B5EF4-FFF2-40B4-BE49-F238E27FC236}">
              <a16:creationId xmlns:a16="http://schemas.microsoft.com/office/drawing/2014/main" xmlns="" id="{00000000-0008-0000-0400-00009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617" name="TextBox 9616">
          <a:extLst>
            <a:ext uri="{FF2B5EF4-FFF2-40B4-BE49-F238E27FC236}">
              <a16:creationId xmlns:a16="http://schemas.microsoft.com/office/drawing/2014/main" xmlns="" id="{00000000-0008-0000-0400-00009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18" name="TextBox 9617">
          <a:extLst>
            <a:ext uri="{FF2B5EF4-FFF2-40B4-BE49-F238E27FC236}">
              <a16:creationId xmlns:a16="http://schemas.microsoft.com/office/drawing/2014/main" xmlns="" id="{00000000-0008-0000-0400-00009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619" name="TextBox 9618">
          <a:extLst>
            <a:ext uri="{FF2B5EF4-FFF2-40B4-BE49-F238E27FC236}">
              <a16:creationId xmlns:a16="http://schemas.microsoft.com/office/drawing/2014/main" xmlns="" id="{00000000-0008-0000-0400-00009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620" name="TextBox 9619">
          <a:extLst>
            <a:ext uri="{FF2B5EF4-FFF2-40B4-BE49-F238E27FC236}">
              <a16:creationId xmlns:a16="http://schemas.microsoft.com/office/drawing/2014/main" xmlns="" id="{00000000-0008-0000-0400-0000A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621" name="TextBox 9620">
          <a:extLst>
            <a:ext uri="{FF2B5EF4-FFF2-40B4-BE49-F238E27FC236}">
              <a16:creationId xmlns:a16="http://schemas.microsoft.com/office/drawing/2014/main" xmlns="" id="{00000000-0008-0000-0400-0000A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22" name="TextBox 9621">
          <a:extLst>
            <a:ext uri="{FF2B5EF4-FFF2-40B4-BE49-F238E27FC236}">
              <a16:creationId xmlns:a16="http://schemas.microsoft.com/office/drawing/2014/main" xmlns="" id="{00000000-0008-0000-0400-0000A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623" name="TextBox 9622">
          <a:extLst>
            <a:ext uri="{FF2B5EF4-FFF2-40B4-BE49-F238E27FC236}">
              <a16:creationId xmlns:a16="http://schemas.microsoft.com/office/drawing/2014/main" xmlns="" id="{00000000-0008-0000-0400-0000A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24" name="TextBox 9623">
          <a:extLst>
            <a:ext uri="{FF2B5EF4-FFF2-40B4-BE49-F238E27FC236}">
              <a16:creationId xmlns:a16="http://schemas.microsoft.com/office/drawing/2014/main" xmlns="" id="{00000000-0008-0000-0400-0000A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625" name="TextBox 9624">
          <a:extLst>
            <a:ext uri="{FF2B5EF4-FFF2-40B4-BE49-F238E27FC236}">
              <a16:creationId xmlns:a16="http://schemas.microsoft.com/office/drawing/2014/main" xmlns="" id="{00000000-0008-0000-0400-0000A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26" name="TextBox 9625">
          <a:extLst>
            <a:ext uri="{FF2B5EF4-FFF2-40B4-BE49-F238E27FC236}">
              <a16:creationId xmlns:a16="http://schemas.microsoft.com/office/drawing/2014/main" xmlns="" id="{00000000-0008-0000-0400-0000A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627" name="TextBox 9626">
          <a:extLst>
            <a:ext uri="{FF2B5EF4-FFF2-40B4-BE49-F238E27FC236}">
              <a16:creationId xmlns:a16="http://schemas.microsoft.com/office/drawing/2014/main" xmlns="" id="{00000000-0008-0000-0400-0000A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628" name="TextBox 9627">
          <a:extLst>
            <a:ext uri="{FF2B5EF4-FFF2-40B4-BE49-F238E27FC236}">
              <a16:creationId xmlns:a16="http://schemas.microsoft.com/office/drawing/2014/main" xmlns="" id="{00000000-0008-0000-0400-0000A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629" name="TextBox 9628">
          <a:extLst>
            <a:ext uri="{FF2B5EF4-FFF2-40B4-BE49-F238E27FC236}">
              <a16:creationId xmlns:a16="http://schemas.microsoft.com/office/drawing/2014/main" xmlns="" id="{00000000-0008-0000-0400-0000A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30" name="TextBox 9629">
          <a:extLst>
            <a:ext uri="{FF2B5EF4-FFF2-40B4-BE49-F238E27FC236}">
              <a16:creationId xmlns:a16="http://schemas.microsoft.com/office/drawing/2014/main" xmlns="" id="{00000000-0008-0000-0400-0000A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631" name="TextBox 9630">
          <a:extLst>
            <a:ext uri="{FF2B5EF4-FFF2-40B4-BE49-F238E27FC236}">
              <a16:creationId xmlns:a16="http://schemas.microsoft.com/office/drawing/2014/main" xmlns="" id="{00000000-0008-0000-0400-0000A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32" name="TextBox 9631">
          <a:extLst>
            <a:ext uri="{FF2B5EF4-FFF2-40B4-BE49-F238E27FC236}">
              <a16:creationId xmlns:a16="http://schemas.microsoft.com/office/drawing/2014/main" xmlns="" id="{00000000-0008-0000-0400-0000A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633" name="TextBox 9632">
          <a:extLst>
            <a:ext uri="{FF2B5EF4-FFF2-40B4-BE49-F238E27FC236}">
              <a16:creationId xmlns:a16="http://schemas.microsoft.com/office/drawing/2014/main" xmlns="" id="{00000000-0008-0000-0400-0000A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34" name="TextBox 9633">
          <a:extLst>
            <a:ext uri="{FF2B5EF4-FFF2-40B4-BE49-F238E27FC236}">
              <a16:creationId xmlns:a16="http://schemas.microsoft.com/office/drawing/2014/main" xmlns="" id="{00000000-0008-0000-0400-0000A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635" name="TextBox 9634">
          <a:extLst>
            <a:ext uri="{FF2B5EF4-FFF2-40B4-BE49-F238E27FC236}">
              <a16:creationId xmlns:a16="http://schemas.microsoft.com/office/drawing/2014/main" xmlns="" id="{00000000-0008-0000-0400-0000A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636" name="TextBox 9635">
          <a:extLst>
            <a:ext uri="{FF2B5EF4-FFF2-40B4-BE49-F238E27FC236}">
              <a16:creationId xmlns:a16="http://schemas.microsoft.com/office/drawing/2014/main" xmlns="" id="{00000000-0008-0000-0400-0000B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637" name="TextBox 9636">
          <a:extLst>
            <a:ext uri="{FF2B5EF4-FFF2-40B4-BE49-F238E27FC236}">
              <a16:creationId xmlns:a16="http://schemas.microsoft.com/office/drawing/2014/main" xmlns="" id="{00000000-0008-0000-0400-0000B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38" name="TextBox 9637">
          <a:extLst>
            <a:ext uri="{FF2B5EF4-FFF2-40B4-BE49-F238E27FC236}">
              <a16:creationId xmlns:a16="http://schemas.microsoft.com/office/drawing/2014/main" xmlns="" id="{00000000-0008-0000-0400-0000B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639" name="TextBox 9638">
          <a:extLst>
            <a:ext uri="{FF2B5EF4-FFF2-40B4-BE49-F238E27FC236}">
              <a16:creationId xmlns:a16="http://schemas.microsoft.com/office/drawing/2014/main" xmlns="" id="{00000000-0008-0000-0400-0000B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40" name="TextBox 9639">
          <a:extLst>
            <a:ext uri="{FF2B5EF4-FFF2-40B4-BE49-F238E27FC236}">
              <a16:creationId xmlns:a16="http://schemas.microsoft.com/office/drawing/2014/main" xmlns="" id="{00000000-0008-0000-0400-0000B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641" name="TextBox 9640">
          <a:extLst>
            <a:ext uri="{FF2B5EF4-FFF2-40B4-BE49-F238E27FC236}">
              <a16:creationId xmlns:a16="http://schemas.microsoft.com/office/drawing/2014/main" xmlns="" id="{00000000-0008-0000-0400-0000B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42" name="TextBox 9641">
          <a:extLst>
            <a:ext uri="{FF2B5EF4-FFF2-40B4-BE49-F238E27FC236}">
              <a16:creationId xmlns:a16="http://schemas.microsoft.com/office/drawing/2014/main" xmlns="" id="{00000000-0008-0000-0400-0000B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643" name="TextBox 9642">
          <a:extLst>
            <a:ext uri="{FF2B5EF4-FFF2-40B4-BE49-F238E27FC236}">
              <a16:creationId xmlns:a16="http://schemas.microsoft.com/office/drawing/2014/main" xmlns="" id="{00000000-0008-0000-0400-0000B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644" name="TextBox 9643">
          <a:extLst>
            <a:ext uri="{FF2B5EF4-FFF2-40B4-BE49-F238E27FC236}">
              <a16:creationId xmlns:a16="http://schemas.microsoft.com/office/drawing/2014/main" xmlns="" id="{00000000-0008-0000-0400-0000B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645" name="TextBox 9644">
          <a:extLst>
            <a:ext uri="{FF2B5EF4-FFF2-40B4-BE49-F238E27FC236}">
              <a16:creationId xmlns:a16="http://schemas.microsoft.com/office/drawing/2014/main" xmlns="" id="{00000000-0008-0000-0400-0000B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46" name="TextBox 9645">
          <a:extLst>
            <a:ext uri="{FF2B5EF4-FFF2-40B4-BE49-F238E27FC236}">
              <a16:creationId xmlns:a16="http://schemas.microsoft.com/office/drawing/2014/main" xmlns="" id="{00000000-0008-0000-0400-0000B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647" name="TextBox 9646">
          <a:extLst>
            <a:ext uri="{FF2B5EF4-FFF2-40B4-BE49-F238E27FC236}">
              <a16:creationId xmlns:a16="http://schemas.microsoft.com/office/drawing/2014/main" xmlns="" id="{00000000-0008-0000-0400-0000B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48" name="TextBox 9647">
          <a:extLst>
            <a:ext uri="{FF2B5EF4-FFF2-40B4-BE49-F238E27FC236}">
              <a16:creationId xmlns:a16="http://schemas.microsoft.com/office/drawing/2014/main" xmlns="" id="{00000000-0008-0000-0400-0000B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649" name="TextBox 9648">
          <a:extLst>
            <a:ext uri="{FF2B5EF4-FFF2-40B4-BE49-F238E27FC236}">
              <a16:creationId xmlns:a16="http://schemas.microsoft.com/office/drawing/2014/main" xmlns="" id="{00000000-0008-0000-0400-0000B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50" name="TextBox 9649">
          <a:extLst>
            <a:ext uri="{FF2B5EF4-FFF2-40B4-BE49-F238E27FC236}">
              <a16:creationId xmlns:a16="http://schemas.microsoft.com/office/drawing/2014/main" xmlns="" id="{00000000-0008-0000-0400-0000B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651" name="TextBox 9650">
          <a:extLst>
            <a:ext uri="{FF2B5EF4-FFF2-40B4-BE49-F238E27FC236}">
              <a16:creationId xmlns:a16="http://schemas.microsoft.com/office/drawing/2014/main" xmlns="" id="{00000000-0008-0000-0400-0000B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652" name="TextBox 9651">
          <a:extLst>
            <a:ext uri="{FF2B5EF4-FFF2-40B4-BE49-F238E27FC236}">
              <a16:creationId xmlns:a16="http://schemas.microsoft.com/office/drawing/2014/main" xmlns="" id="{00000000-0008-0000-0400-0000C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653" name="TextBox 9652">
          <a:extLst>
            <a:ext uri="{FF2B5EF4-FFF2-40B4-BE49-F238E27FC236}">
              <a16:creationId xmlns:a16="http://schemas.microsoft.com/office/drawing/2014/main" xmlns="" id="{00000000-0008-0000-0400-0000C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54" name="TextBox 9653">
          <a:extLst>
            <a:ext uri="{FF2B5EF4-FFF2-40B4-BE49-F238E27FC236}">
              <a16:creationId xmlns:a16="http://schemas.microsoft.com/office/drawing/2014/main" xmlns="" id="{00000000-0008-0000-0400-0000C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655" name="TextBox 9654">
          <a:extLst>
            <a:ext uri="{FF2B5EF4-FFF2-40B4-BE49-F238E27FC236}">
              <a16:creationId xmlns:a16="http://schemas.microsoft.com/office/drawing/2014/main" xmlns="" id="{00000000-0008-0000-0400-0000C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56" name="TextBox 9655">
          <a:extLst>
            <a:ext uri="{FF2B5EF4-FFF2-40B4-BE49-F238E27FC236}">
              <a16:creationId xmlns:a16="http://schemas.microsoft.com/office/drawing/2014/main" xmlns="" id="{00000000-0008-0000-0400-0000C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657" name="TextBox 9656">
          <a:extLst>
            <a:ext uri="{FF2B5EF4-FFF2-40B4-BE49-F238E27FC236}">
              <a16:creationId xmlns:a16="http://schemas.microsoft.com/office/drawing/2014/main" xmlns="" id="{00000000-0008-0000-0400-0000C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58" name="TextBox 9657">
          <a:extLst>
            <a:ext uri="{FF2B5EF4-FFF2-40B4-BE49-F238E27FC236}">
              <a16:creationId xmlns:a16="http://schemas.microsoft.com/office/drawing/2014/main" xmlns="" id="{00000000-0008-0000-0400-0000C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659" name="TextBox 9658">
          <a:extLst>
            <a:ext uri="{FF2B5EF4-FFF2-40B4-BE49-F238E27FC236}">
              <a16:creationId xmlns:a16="http://schemas.microsoft.com/office/drawing/2014/main" xmlns="" id="{00000000-0008-0000-0400-0000C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660" name="TextBox 9659">
          <a:extLst>
            <a:ext uri="{FF2B5EF4-FFF2-40B4-BE49-F238E27FC236}">
              <a16:creationId xmlns:a16="http://schemas.microsoft.com/office/drawing/2014/main" xmlns="" id="{00000000-0008-0000-0400-0000C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661" name="TextBox 9660">
          <a:extLst>
            <a:ext uri="{FF2B5EF4-FFF2-40B4-BE49-F238E27FC236}">
              <a16:creationId xmlns:a16="http://schemas.microsoft.com/office/drawing/2014/main" xmlns="" id="{00000000-0008-0000-0400-0000C9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662" name="TextBox 9661">
          <a:extLst>
            <a:ext uri="{FF2B5EF4-FFF2-40B4-BE49-F238E27FC236}">
              <a16:creationId xmlns:a16="http://schemas.microsoft.com/office/drawing/2014/main" xmlns="" id="{00000000-0008-0000-0400-0000CA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663" name="TextBox 9662">
          <a:extLst>
            <a:ext uri="{FF2B5EF4-FFF2-40B4-BE49-F238E27FC236}">
              <a16:creationId xmlns:a16="http://schemas.microsoft.com/office/drawing/2014/main" xmlns="" id="{00000000-0008-0000-0400-0000CB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64" name="TextBox 9663">
          <a:extLst>
            <a:ext uri="{FF2B5EF4-FFF2-40B4-BE49-F238E27FC236}">
              <a16:creationId xmlns:a16="http://schemas.microsoft.com/office/drawing/2014/main" xmlns="" id="{00000000-0008-0000-0400-0000C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665" name="TextBox 9664">
          <a:extLst>
            <a:ext uri="{FF2B5EF4-FFF2-40B4-BE49-F238E27FC236}">
              <a16:creationId xmlns:a16="http://schemas.microsoft.com/office/drawing/2014/main" xmlns="" id="{00000000-0008-0000-0400-0000CD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66" name="TextBox 9665">
          <a:extLst>
            <a:ext uri="{FF2B5EF4-FFF2-40B4-BE49-F238E27FC236}">
              <a16:creationId xmlns:a16="http://schemas.microsoft.com/office/drawing/2014/main" xmlns="" id="{00000000-0008-0000-0400-0000C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667" name="TextBox 9666">
          <a:extLst>
            <a:ext uri="{FF2B5EF4-FFF2-40B4-BE49-F238E27FC236}">
              <a16:creationId xmlns:a16="http://schemas.microsoft.com/office/drawing/2014/main" xmlns="" id="{00000000-0008-0000-0400-0000CF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68" name="TextBox 9667">
          <a:extLst>
            <a:ext uri="{FF2B5EF4-FFF2-40B4-BE49-F238E27FC236}">
              <a16:creationId xmlns:a16="http://schemas.microsoft.com/office/drawing/2014/main" xmlns="" id="{00000000-0008-0000-0400-0000D0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669" name="TextBox 9668">
          <a:extLst>
            <a:ext uri="{FF2B5EF4-FFF2-40B4-BE49-F238E27FC236}">
              <a16:creationId xmlns:a16="http://schemas.microsoft.com/office/drawing/2014/main" xmlns="" id="{00000000-0008-0000-0400-0000D1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670" name="TextBox 9669">
          <a:extLst>
            <a:ext uri="{FF2B5EF4-FFF2-40B4-BE49-F238E27FC236}">
              <a16:creationId xmlns:a16="http://schemas.microsoft.com/office/drawing/2014/main" xmlns="" id="{00000000-0008-0000-0400-0000D2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671" name="TextBox 9670">
          <a:extLst>
            <a:ext uri="{FF2B5EF4-FFF2-40B4-BE49-F238E27FC236}">
              <a16:creationId xmlns:a16="http://schemas.microsoft.com/office/drawing/2014/main" xmlns="" id="{00000000-0008-0000-0400-0000D3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72" name="TextBox 9671">
          <a:extLst>
            <a:ext uri="{FF2B5EF4-FFF2-40B4-BE49-F238E27FC236}">
              <a16:creationId xmlns:a16="http://schemas.microsoft.com/office/drawing/2014/main" xmlns="" id="{00000000-0008-0000-0400-0000D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673" name="TextBox 9672">
          <a:extLst>
            <a:ext uri="{FF2B5EF4-FFF2-40B4-BE49-F238E27FC236}">
              <a16:creationId xmlns:a16="http://schemas.microsoft.com/office/drawing/2014/main" xmlns="" id="{00000000-0008-0000-0400-0000D5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74" name="TextBox 9673">
          <a:extLst>
            <a:ext uri="{FF2B5EF4-FFF2-40B4-BE49-F238E27FC236}">
              <a16:creationId xmlns:a16="http://schemas.microsoft.com/office/drawing/2014/main" xmlns="" id="{00000000-0008-0000-0400-0000D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675" name="TextBox 9674">
          <a:extLst>
            <a:ext uri="{FF2B5EF4-FFF2-40B4-BE49-F238E27FC236}">
              <a16:creationId xmlns:a16="http://schemas.microsoft.com/office/drawing/2014/main" xmlns="" id="{00000000-0008-0000-0400-0000D7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76" name="TextBox 9675">
          <a:extLst>
            <a:ext uri="{FF2B5EF4-FFF2-40B4-BE49-F238E27FC236}">
              <a16:creationId xmlns:a16="http://schemas.microsoft.com/office/drawing/2014/main" xmlns="" id="{00000000-0008-0000-0400-0000D8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677" name="TextBox 9676">
          <a:extLst>
            <a:ext uri="{FF2B5EF4-FFF2-40B4-BE49-F238E27FC236}">
              <a16:creationId xmlns:a16="http://schemas.microsoft.com/office/drawing/2014/main" xmlns="" id="{00000000-0008-0000-0400-0000D9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678" name="TextBox 9677">
          <a:extLst>
            <a:ext uri="{FF2B5EF4-FFF2-40B4-BE49-F238E27FC236}">
              <a16:creationId xmlns:a16="http://schemas.microsoft.com/office/drawing/2014/main" xmlns="" id="{00000000-0008-0000-0400-0000DA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679" name="TextBox 9678">
          <a:extLst>
            <a:ext uri="{FF2B5EF4-FFF2-40B4-BE49-F238E27FC236}">
              <a16:creationId xmlns:a16="http://schemas.microsoft.com/office/drawing/2014/main" xmlns="" id="{00000000-0008-0000-0400-0000DB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80" name="TextBox 9679">
          <a:extLst>
            <a:ext uri="{FF2B5EF4-FFF2-40B4-BE49-F238E27FC236}">
              <a16:creationId xmlns:a16="http://schemas.microsoft.com/office/drawing/2014/main" xmlns="" id="{00000000-0008-0000-0400-0000D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681" name="TextBox 9680">
          <a:extLst>
            <a:ext uri="{FF2B5EF4-FFF2-40B4-BE49-F238E27FC236}">
              <a16:creationId xmlns:a16="http://schemas.microsoft.com/office/drawing/2014/main" xmlns="" id="{00000000-0008-0000-0400-0000DD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82" name="TextBox 9681">
          <a:extLst>
            <a:ext uri="{FF2B5EF4-FFF2-40B4-BE49-F238E27FC236}">
              <a16:creationId xmlns:a16="http://schemas.microsoft.com/office/drawing/2014/main" xmlns="" id="{00000000-0008-0000-0400-0000D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683" name="TextBox 9682">
          <a:extLst>
            <a:ext uri="{FF2B5EF4-FFF2-40B4-BE49-F238E27FC236}">
              <a16:creationId xmlns:a16="http://schemas.microsoft.com/office/drawing/2014/main" xmlns="" id="{00000000-0008-0000-0400-0000DF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84" name="TextBox 9683">
          <a:extLst>
            <a:ext uri="{FF2B5EF4-FFF2-40B4-BE49-F238E27FC236}">
              <a16:creationId xmlns:a16="http://schemas.microsoft.com/office/drawing/2014/main" xmlns="" id="{00000000-0008-0000-0400-0000E0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685" name="TextBox 9684">
          <a:extLst>
            <a:ext uri="{FF2B5EF4-FFF2-40B4-BE49-F238E27FC236}">
              <a16:creationId xmlns:a16="http://schemas.microsoft.com/office/drawing/2014/main" xmlns="" id="{00000000-0008-0000-0400-0000E1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686" name="TextBox 9685">
          <a:extLst>
            <a:ext uri="{FF2B5EF4-FFF2-40B4-BE49-F238E27FC236}">
              <a16:creationId xmlns:a16="http://schemas.microsoft.com/office/drawing/2014/main" xmlns="" id="{00000000-0008-0000-0400-0000E2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687" name="TextBox 9686">
          <a:extLst>
            <a:ext uri="{FF2B5EF4-FFF2-40B4-BE49-F238E27FC236}">
              <a16:creationId xmlns:a16="http://schemas.microsoft.com/office/drawing/2014/main" xmlns="" id="{00000000-0008-0000-0400-0000E3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688" name="TextBox 9687">
          <a:extLst>
            <a:ext uri="{FF2B5EF4-FFF2-40B4-BE49-F238E27FC236}">
              <a16:creationId xmlns:a16="http://schemas.microsoft.com/office/drawing/2014/main" xmlns="" id="{00000000-0008-0000-0400-0000E4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689" name="TextBox 9688">
          <a:extLst>
            <a:ext uri="{FF2B5EF4-FFF2-40B4-BE49-F238E27FC236}">
              <a16:creationId xmlns:a16="http://schemas.microsoft.com/office/drawing/2014/main" xmlns="" id="{00000000-0008-0000-0400-0000E5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690" name="TextBox 9689">
          <a:extLst>
            <a:ext uri="{FF2B5EF4-FFF2-40B4-BE49-F238E27FC236}">
              <a16:creationId xmlns:a16="http://schemas.microsoft.com/office/drawing/2014/main" xmlns="" id="{00000000-0008-0000-0400-0000E6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9691" name="TextBox 9690">
          <a:extLst>
            <a:ext uri="{FF2B5EF4-FFF2-40B4-BE49-F238E27FC236}">
              <a16:creationId xmlns:a16="http://schemas.microsoft.com/office/drawing/2014/main" xmlns="" id="{00000000-0008-0000-0400-0000E702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692" name="TextBox 9691">
          <a:extLst>
            <a:ext uri="{FF2B5EF4-FFF2-40B4-BE49-F238E27FC236}">
              <a16:creationId xmlns:a16="http://schemas.microsoft.com/office/drawing/2014/main" xmlns="" id="{00000000-0008-0000-0400-0000E8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93" name="TextBox 9692">
          <a:extLst>
            <a:ext uri="{FF2B5EF4-FFF2-40B4-BE49-F238E27FC236}">
              <a16:creationId xmlns:a16="http://schemas.microsoft.com/office/drawing/2014/main" xmlns="" id="{00000000-0008-0000-0400-0000E9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694" name="TextBox 9693">
          <a:extLst>
            <a:ext uri="{FF2B5EF4-FFF2-40B4-BE49-F238E27FC236}">
              <a16:creationId xmlns:a16="http://schemas.microsoft.com/office/drawing/2014/main" xmlns="" id="{00000000-0008-0000-0400-0000EA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95" name="TextBox 9694">
          <a:extLst>
            <a:ext uri="{FF2B5EF4-FFF2-40B4-BE49-F238E27FC236}">
              <a16:creationId xmlns:a16="http://schemas.microsoft.com/office/drawing/2014/main" xmlns="" id="{00000000-0008-0000-0400-0000EB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696" name="TextBox 9695">
          <a:extLst>
            <a:ext uri="{FF2B5EF4-FFF2-40B4-BE49-F238E27FC236}">
              <a16:creationId xmlns:a16="http://schemas.microsoft.com/office/drawing/2014/main" xmlns="" id="{00000000-0008-0000-0400-0000EC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697" name="TextBox 9696">
          <a:extLst>
            <a:ext uri="{FF2B5EF4-FFF2-40B4-BE49-F238E27FC236}">
              <a16:creationId xmlns:a16="http://schemas.microsoft.com/office/drawing/2014/main" xmlns="" id="{00000000-0008-0000-0400-0000ED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698" name="TextBox 9697">
          <a:extLst>
            <a:ext uri="{FF2B5EF4-FFF2-40B4-BE49-F238E27FC236}">
              <a16:creationId xmlns:a16="http://schemas.microsoft.com/office/drawing/2014/main" xmlns="" id="{00000000-0008-0000-0400-0000EE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699" name="TextBox 9698">
          <a:extLst>
            <a:ext uri="{FF2B5EF4-FFF2-40B4-BE49-F238E27FC236}">
              <a16:creationId xmlns:a16="http://schemas.microsoft.com/office/drawing/2014/main" xmlns="" id="{00000000-0008-0000-0400-0000EF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700" name="TextBox 9699">
          <a:extLst>
            <a:ext uri="{FF2B5EF4-FFF2-40B4-BE49-F238E27FC236}">
              <a16:creationId xmlns:a16="http://schemas.microsoft.com/office/drawing/2014/main" xmlns="" id="{00000000-0008-0000-0400-0000F0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01" name="TextBox 9700">
          <a:extLst>
            <a:ext uri="{FF2B5EF4-FFF2-40B4-BE49-F238E27FC236}">
              <a16:creationId xmlns:a16="http://schemas.microsoft.com/office/drawing/2014/main" xmlns="" id="{00000000-0008-0000-0400-0000F1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702" name="TextBox 9701">
          <a:extLst>
            <a:ext uri="{FF2B5EF4-FFF2-40B4-BE49-F238E27FC236}">
              <a16:creationId xmlns:a16="http://schemas.microsoft.com/office/drawing/2014/main" xmlns="" id="{00000000-0008-0000-0400-0000F2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03" name="TextBox 9702">
          <a:extLst>
            <a:ext uri="{FF2B5EF4-FFF2-40B4-BE49-F238E27FC236}">
              <a16:creationId xmlns:a16="http://schemas.microsoft.com/office/drawing/2014/main" xmlns="" id="{00000000-0008-0000-0400-0000F3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704" name="TextBox 9703">
          <a:extLst>
            <a:ext uri="{FF2B5EF4-FFF2-40B4-BE49-F238E27FC236}">
              <a16:creationId xmlns:a16="http://schemas.microsoft.com/office/drawing/2014/main" xmlns="" id="{00000000-0008-0000-0400-0000F4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05" name="TextBox 9704">
          <a:extLst>
            <a:ext uri="{FF2B5EF4-FFF2-40B4-BE49-F238E27FC236}">
              <a16:creationId xmlns:a16="http://schemas.microsoft.com/office/drawing/2014/main" xmlns="" id="{00000000-0008-0000-0400-0000F5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706" name="TextBox 9705">
          <a:extLst>
            <a:ext uri="{FF2B5EF4-FFF2-40B4-BE49-F238E27FC236}">
              <a16:creationId xmlns:a16="http://schemas.microsoft.com/office/drawing/2014/main" xmlns="" id="{00000000-0008-0000-0400-0000F6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707" name="TextBox 9706">
          <a:extLst>
            <a:ext uri="{FF2B5EF4-FFF2-40B4-BE49-F238E27FC236}">
              <a16:creationId xmlns:a16="http://schemas.microsoft.com/office/drawing/2014/main" xmlns="" id="{00000000-0008-0000-0400-0000F7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708" name="TextBox 9707">
          <a:extLst>
            <a:ext uri="{FF2B5EF4-FFF2-40B4-BE49-F238E27FC236}">
              <a16:creationId xmlns:a16="http://schemas.microsoft.com/office/drawing/2014/main" xmlns="" id="{00000000-0008-0000-0400-0000F8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09" name="TextBox 9708">
          <a:extLst>
            <a:ext uri="{FF2B5EF4-FFF2-40B4-BE49-F238E27FC236}">
              <a16:creationId xmlns:a16="http://schemas.microsoft.com/office/drawing/2014/main" xmlns="" id="{00000000-0008-0000-0400-0000F9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710" name="TextBox 9709">
          <a:extLst>
            <a:ext uri="{FF2B5EF4-FFF2-40B4-BE49-F238E27FC236}">
              <a16:creationId xmlns:a16="http://schemas.microsoft.com/office/drawing/2014/main" xmlns="" id="{00000000-0008-0000-0400-0000FA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11" name="TextBox 9710">
          <a:extLst>
            <a:ext uri="{FF2B5EF4-FFF2-40B4-BE49-F238E27FC236}">
              <a16:creationId xmlns:a16="http://schemas.microsoft.com/office/drawing/2014/main" xmlns="" id="{00000000-0008-0000-0400-0000FB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712" name="TextBox 9711">
          <a:extLst>
            <a:ext uri="{FF2B5EF4-FFF2-40B4-BE49-F238E27FC236}">
              <a16:creationId xmlns:a16="http://schemas.microsoft.com/office/drawing/2014/main" xmlns="" id="{00000000-0008-0000-0400-0000FC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13" name="TextBox 9712">
          <a:extLst>
            <a:ext uri="{FF2B5EF4-FFF2-40B4-BE49-F238E27FC236}">
              <a16:creationId xmlns:a16="http://schemas.microsoft.com/office/drawing/2014/main" xmlns="" id="{00000000-0008-0000-0400-0000FD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714" name="TextBox 9713">
          <a:extLst>
            <a:ext uri="{FF2B5EF4-FFF2-40B4-BE49-F238E27FC236}">
              <a16:creationId xmlns:a16="http://schemas.microsoft.com/office/drawing/2014/main" xmlns="" id="{00000000-0008-0000-0400-0000FE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715" name="TextBox 9714">
          <a:extLst>
            <a:ext uri="{FF2B5EF4-FFF2-40B4-BE49-F238E27FC236}">
              <a16:creationId xmlns:a16="http://schemas.microsoft.com/office/drawing/2014/main" xmlns="" id="{00000000-0008-0000-0400-0000FF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716" name="TextBox 9715">
          <a:extLst>
            <a:ext uri="{FF2B5EF4-FFF2-40B4-BE49-F238E27FC236}">
              <a16:creationId xmlns:a16="http://schemas.microsoft.com/office/drawing/2014/main" xmlns="" id="{00000000-0008-0000-0400-00000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17" name="TextBox 9716">
          <a:extLst>
            <a:ext uri="{FF2B5EF4-FFF2-40B4-BE49-F238E27FC236}">
              <a16:creationId xmlns:a16="http://schemas.microsoft.com/office/drawing/2014/main" xmlns="" id="{00000000-0008-0000-0400-00000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718" name="TextBox 9717">
          <a:extLst>
            <a:ext uri="{FF2B5EF4-FFF2-40B4-BE49-F238E27FC236}">
              <a16:creationId xmlns:a16="http://schemas.microsoft.com/office/drawing/2014/main" xmlns="" id="{00000000-0008-0000-0400-00000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19" name="TextBox 9718">
          <a:extLst>
            <a:ext uri="{FF2B5EF4-FFF2-40B4-BE49-F238E27FC236}">
              <a16:creationId xmlns:a16="http://schemas.microsoft.com/office/drawing/2014/main" xmlns="" id="{00000000-0008-0000-0400-00000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720" name="TextBox 9719">
          <a:extLst>
            <a:ext uri="{FF2B5EF4-FFF2-40B4-BE49-F238E27FC236}">
              <a16:creationId xmlns:a16="http://schemas.microsoft.com/office/drawing/2014/main" xmlns="" id="{00000000-0008-0000-0400-00000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21" name="TextBox 9720">
          <a:extLst>
            <a:ext uri="{FF2B5EF4-FFF2-40B4-BE49-F238E27FC236}">
              <a16:creationId xmlns:a16="http://schemas.microsoft.com/office/drawing/2014/main" xmlns="" id="{00000000-0008-0000-0400-00000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722" name="TextBox 9721">
          <a:extLst>
            <a:ext uri="{FF2B5EF4-FFF2-40B4-BE49-F238E27FC236}">
              <a16:creationId xmlns:a16="http://schemas.microsoft.com/office/drawing/2014/main" xmlns="" id="{00000000-0008-0000-0400-00000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723" name="TextBox 9722">
          <a:extLst>
            <a:ext uri="{FF2B5EF4-FFF2-40B4-BE49-F238E27FC236}">
              <a16:creationId xmlns:a16="http://schemas.microsoft.com/office/drawing/2014/main" xmlns="" id="{00000000-0008-0000-0400-00000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724" name="TextBox 9723">
          <a:extLst>
            <a:ext uri="{FF2B5EF4-FFF2-40B4-BE49-F238E27FC236}">
              <a16:creationId xmlns:a16="http://schemas.microsoft.com/office/drawing/2014/main" xmlns="" id="{00000000-0008-0000-0400-00000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25" name="TextBox 9724">
          <a:extLst>
            <a:ext uri="{FF2B5EF4-FFF2-40B4-BE49-F238E27FC236}">
              <a16:creationId xmlns:a16="http://schemas.microsoft.com/office/drawing/2014/main" xmlns="" id="{00000000-0008-0000-0400-00000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726" name="TextBox 9725">
          <a:extLst>
            <a:ext uri="{FF2B5EF4-FFF2-40B4-BE49-F238E27FC236}">
              <a16:creationId xmlns:a16="http://schemas.microsoft.com/office/drawing/2014/main" xmlns="" id="{00000000-0008-0000-0400-00000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27" name="TextBox 9726">
          <a:extLst>
            <a:ext uri="{FF2B5EF4-FFF2-40B4-BE49-F238E27FC236}">
              <a16:creationId xmlns:a16="http://schemas.microsoft.com/office/drawing/2014/main" xmlns="" id="{00000000-0008-0000-0400-00000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728" name="TextBox 9727">
          <a:extLst>
            <a:ext uri="{FF2B5EF4-FFF2-40B4-BE49-F238E27FC236}">
              <a16:creationId xmlns:a16="http://schemas.microsoft.com/office/drawing/2014/main" xmlns="" id="{00000000-0008-0000-0400-00000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29" name="TextBox 9728">
          <a:extLst>
            <a:ext uri="{FF2B5EF4-FFF2-40B4-BE49-F238E27FC236}">
              <a16:creationId xmlns:a16="http://schemas.microsoft.com/office/drawing/2014/main" xmlns="" id="{00000000-0008-0000-0400-00000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730" name="TextBox 9729">
          <a:extLst>
            <a:ext uri="{FF2B5EF4-FFF2-40B4-BE49-F238E27FC236}">
              <a16:creationId xmlns:a16="http://schemas.microsoft.com/office/drawing/2014/main" xmlns="" id="{00000000-0008-0000-0400-00000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731" name="TextBox 9730">
          <a:extLst>
            <a:ext uri="{FF2B5EF4-FFF2-40B4-BE49-F238E27FC236}">
              <a16:creationId xmlns:a16="http://schemas.microsoft.com/office/drawing/2014/main" xmlns="" id="{00000000-0008-0000-0400-00000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732" name="TextBox 9731">
          <a:extLst>
            <a:ext uri="{FF2B5EF4-FFF2-40B4-BE49-F238E27FC236}">
              <a16:creationId xmlns:a16="http://schemas.microsoft.com/office/drawing/2014/main" xmlns="" id="{00000000-0008-0000-0400-00001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33" name="TextBox 9732">
          <a:extLst>
            <a:ext uri="{FF2B5EF4-FFF2-40B4-BE49-F238E27FC236}">
              <a16:creationId xmlns:a16="http://schemas.microsoft.com/office/drawing/2014/main" xmlns="" id="{00000000-0008-0000-0400-00001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734" name="TextBox 9733">
          <a:extLst>
            <a:ext uri="{FF2B5EF4-FFF2-40B4-BE49-F238E27FC236}">
              <a16:creationId xmlns:a16="http://schemas.microsoft.com/office/drawing/2014/main" xmlns="" id="{00000000-0008-0000-0400-00001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35" name="TextBox 9734">
          <a:extLst>
            <a:ext uri="{FF2B5EF4-FFF2-40B4-BE49-F238E27FC236}">
              <a16:creationId xmlns:a16="http://schemas.microsoft.com/office/drawing/2014/main" xmlns="" id="{00000000-0008-0000-0400-00001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736" name="TextBox 9735">
          <a:extLst>
            <a:ext uri="{FF2B5EF4-FFF2-40B4-BE49-F238E27FC236}">
              <a16:creationId xmlns:a16="http://schemas.microsoft.com/office/drawing/2014/main" xmlns="" id="{00000000-0008-0000-0400-00001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37" name="TextBox 9736">
          <a:extLst>
            <a:ext uri="{FF2B5EF4-FFF2-40B4-BE49-F238E27FC236}">
              <a16:creationId xmlns:a16="http://schemas.microsoft.com/office/drawing/2014/main" xmlns="" id="{00000000-0008-0000-0400-00001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738" name="TextBox 9737">
          <a:extLst>
            <a:ext uri="{FF2B5EF4-FFF2-40B4-BE49-F238E27FC236}">
              <a16:creationId xmlns:a16="http://schemas.microsoft.com/office/drawing/2014/main" xmlns="" id="{00000000-0008-0000-0400-00001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739" name="TextBox 9738">
          <a:extLst>
            <a:ext uri="{FF2B5EF4-FFF2-40B4-BE49-F238E27FC236}">
              <a16:creationId xmlns:a16="http://schemas.microsoft.com/office/drawing/2014/main" xmlns="" id="{00000000-0008-0000-0400-00001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740" name="TextBox 9739">
          <a:extLst>
            <a:ext uri="{FF2B5EF4-FFF2-40B4-BE49-F238E27FC236}">
              <a16:creationId xmlns:a16="http://schemas.microsoft.com/office/drawing/2014/main" xmlns="" id="{00000000-0008-0000-0400-00001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41" name="TextBox 9740">
          <a:extLst>
            <a:ext uri="{FF2B5EF4-FFF2-40B4-BE49-F238E27FC236}">
              <a16:creationId xmlns:a16="http://schemas.microsoft.com/office/drawing/2014/main" xmlns="" id="{00000000-0008-0000-0400-00001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742" name="TextBox 9741">
          <a:extLst>
            <a:ext uri="{FF2B5EF4-FFF2-40B4-BE49-F238E27FC236}">
              <a16:creationId xmlns:a16="http://schemas.microsoft.com/office/drawing/2014/main" xmlns="" id="{00000000-0008-0000-0400-00001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43" name="TextBox 9742">
          <a:extLst>
            <a:ext uri="{FF2B5EF4-FFF2-40B4-BE49-F238E27FC236}">
              <a16:creationId xmlns:a16="http://schemas.microsoft.com/office/drawing/2014/main" xmlns="" id="{00000000-0008-0000-0400-00001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744" name="TextBox 9743">
          <a:extLst>
            <a:ext uri="{FF2B5EF4-FFF2-40B4-BE49-F238E27FC236}">
              <a16:creationId xmlns:a16="http://schemas.microsoft.com/office/drawing/2014/main" xmlns="" id="{00000000-0008-0000-0400-00001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45" name="TextBox 9744">
          <a:extLst>
            <a:ext uri="{FF2B5EF4-FFF2-40B4-BE49-F238E27FC236}">
              <a16:creationId xmlns:a16="http://schemas.microsoft.com/office/drawing/2014/main" xmlns="" id="{00000000-0008-0000-0400-00001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746" name="TextBox 9745">
          <a:extLst>
            <a:ext uri="{FF2B5EF4-FFF2-40B4-BE49-F238E27FC236}">
              <a16:creationId xmlns:a16="http://schemas.microsoft.com/office/drawing/2014/main" xmlns="" id="{00000000-0008-0000-0400-00001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747" name="TextBox 9746">
          <a:extLst>
            <a:ext uri="{FF2B5EF4-FFF2-40B4-BE49-F238E27FC236}">
              <a16:creationId xmlns:a16="http://schemas.microsoft.com/office/drawing/2014/main" xmlns="" id="{00000000-0008-0000-0400-00001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748" name="TextBox 9747">
          <a:extLst>
            <a:ext uri="{FF2B5EF4-FFF2-40B4-BE49-F238E27FC236}">
              <a16:creationId xmlns:a16="http://schemas.microsoft.com/office/drawing/2014/main" xmlns="" id="{00000000-0008-0000-0400-00002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49" name="TextBox 9748">
          <a:extLst>
            <a:ext uri="{FF2B5EF4-FFF2-40B4-BE49-F238E27FC236}">
              <a16:creationId xmlns:a16="http://schemas.microsoft.com/office/drawing/2014/main" xmlns="" id="{00000000-0008-0000-0400-00002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750" name="TextBox 9749">
          <a:extLst>
            <a:ext uri="{FF2B5EF4-FFF2-40B4-BE49-F238E27FC236}">
              <a16:creationId xmlns:a16="http://schemas.microsoft.com/office/drawing/2014/main" xmlns="" id="{00000000-0008-0000-0400-00002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51" name="TextBox 9750">
          <a:extLst>
            <a:ext uri="{FF2B5EF4-FFF2-40B4-BE49-F238E27FC236}">
              <a16:creationId xmlns:a16="http://schemas.microsoft.com/office/drawing/2014/main" xmlns="" id="{00000000-0008-0000-0400-00002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752" name="TextBox 9751">
          <a:extLst>
            <a:ext uri="{FF2B5EF4-FFF2-40B4-BE49-F238E27FC236}">
              <a16:creationId xmlns:a16="http://schemas.microsoft.com/office/drawing/2014/main" xmlns="" id="{00000000-0008-0000-0400-00002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53" name="TextBox 9752">
          <a:extLst>
            <a:ext uri="{FF2B5EF4-FFF2-40B4-BE49-F238E27FC236}">
              <a16:creationId xmlns:a16="http://schemas.microsoft.com/office/drawing/2014/main" xmlns="" id="{00000000-0008-0000-0400-00002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754" name="TextBox 9753">
          <a:extLst>
            <a:ext uri="{FF2B5EF4-FFF2-40B4-BE49-F238E27FC236}">
              <a16:creationId xmlns:a16="http://schemas.microsoft.com/office/drawing/2014/main" xmlns="" id="{00000000-0008-0000-0400-00002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755" name="TextBox 9754">
          <a:extLst>
            <a:ext uri="{FF2B5EF4-FFF2-40B4-BE49-F238E27FC236}">
              <a16:creationId xmlns:a16="http://schemas.microsoft.com/office/drawing/2014/main" xmlns="" id="{00000000-0008-0000-0400-00002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756" name="TextBox 9755">
          <a:extLst>
            <a:ext uri="{FF2B5EF4-FFF2-40B4-BE49-F238E27FC236}">
              <a16:creationId xmlns:a16="http://schemas.microsoft.com/office/drawing/2014/main" xmlns="" id="{00000000-0008-0000-0400-00002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57" name="TextBox 9756">
          <a:extLst>
            <a:ext uri="{FF2B5EF4-FFF2-40B4-BE49-F238E27FC236}">
              <a16:creationId xmlns:a16="http://schemas.microsoft.com/office/drawing/2014/main" xmlns="" id="{00000000-0008-0000-0400-00002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758" name="TextBox 9757">
          <a:extLst>
            <a:ext uri="{FF2B5EF4-FFF2-40B4-BE49-F238E27FC236}">
              <a16:creationId xmlns:a16="http://schemas.microsoft.com/office/drawing/2014/main" xmlns="" id="{00000000-0008-0000-0400-00002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59" name="TextBox 9758">
          <a:extLst>
            <a:ext uri="{FF2B5EF4-FFF2-40B4-BE49-F238E27FC236}">
              <a16:creationId xmlns:a16="http://schemas.microsoft.com/office/drawing/2014/main" xmlns="" id="{00000000-0008-0000-0400-00002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760" name="TextBox 9759">
          <a:extLst>
            <a:ext uri="{FF2B5EF4-FFF2-40B4-BE49-F238E27FC236}">
              <a16:creationId xmlns:a16="http://schemas.microsoft.com/office/drawing/2014/main" xmlns="" id="{00000000-0008-0000-0400-00002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61" name="TextBox 9760">
          <a:extLst>
            <a:ext uri="{FF2B5EF4-FFF2-40B4-BE49-F238E27FC236}">
              <a16:creationId xmlns:a16="http://schemas.microsoft.com/office/drawing/2014/main" xmlns="" id="{00000000-0008-0000-0400-00002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762" name="TextBox 9761">
          <a:extLst>
            <a:ext uri="{FF2B5EF4-FFF2-40B4-BE49-F238E27FC236}">
              <a16:creationId xmlns:a16="http://schemas.microsoft.com/office/drawing/2014/main" xmlns="" id="{00000000-0008-0000-0400-00002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763" name="TextBox 9762">
          <a:extLst>
            <a:ext uri="{FF2B5EF4-FFF2-40B4-BE49-F238E27FC236}">
              <a16:creationId xmlns:a16="http://schemas.microsoft.com/office/drawing/2014/main" xmlns="" id="{00000000-0008-0000-0400-00002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764" name="TextBox 9763">
          <a:extLst>
            <a:ext uri="{FF2B5EF4-FFF2-40B4-BE49-F238E27FC236}">
              <a16:creationId xmlns:a16="http://schemas.microsoft.com/office/drawing/2014/main" xmlns="" id="{00000000-0008-0000-0400-00003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65" name="TextBox 9764">
          <a:extLst>
            <a:ext uri="{FF2B5EF4-FFF2-40B4-BE49-F238E27FC236}">
              <a16:creationId xmlns:a16="http://schemas.microsoft.com/office/drawing/2014/main" xmlns="" id="{00000000-0008-0000-0400-00003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766" name="TextBox 9765">
          <a:extLst>
            <a:ext uri="{FF2B5EF4-FFF2-40B4-BE49-F238E27FC236}">
              <a16:creationId xmlns:a16="http://schemas.microsoft.com/office/drawing/2014/main" xmlns="" id="{00000000-0008-0000-0400-00003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67" name="TextBox 9766">
          <a:extLst>
            <a:ext uri="{FF2B5EF4-FFF2-40B4-BE49-F238E27FC236}">
              <a16:creationId xmlns:a16="http://schemas.microsoft.com/office/drawing/2014/main" xmlns="" id="{00000000-0008-0000-0400-00003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768" name="TextBox 9767">
          <a:extLst>
            <a:ext uri="{FF2B5EF4-FFF2-40B4-BE49-F238E27FC236}">
              <a16:creationId xmlns:a16="http://schemas.microsoft.com/office/drawing/2014/main" xmlns="" id="{00000000-0008-0000-0400-00003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69" name="TextBox 9768">
          <a:extLst>
            <a:ext uri="{FF2B5EF4-FFF2-40B4-BE49-F238E27FC236}">
              <a16:creationId xmlns:a16="http://schemas.microsoft.com/office/drawing/2014/main" xmlns="" id="{00000000-0008-0000-0400-00003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770" name="TextBox 9769">
          <a:extLst>
            <a:ext uri="{FF2B5EF4-FFF2-40B4-BE49-F238E27FC236}">
              <a16:creationId xmlns:a16="http://schemas.microsoft.com/office/drawing/2014/main" xmlns="" id="{00000000-0008-0000-0400-00003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771" name="TextBox 9770">
          <a:extLst>
            <a:ext uri="{FF2B5EF4-FFF2-40B4-BE49-F238E27FC236}">
              <a16:creationId xmlns:a16="http://schemas.microsoft.com/office/drawing/2014/main" xmlns="" id="{00000000-0008-0000-0400-00003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772" name="TextBox 9771">
          <a:extLst>
            <a:ext uri="{FF2B5EF4-FFF2-40B4-BE49-F238E27FC236}">
              <a16:creationId xmlns:a16="http://schemas.microsoft.com/office/drawing/2014/main" xmlns="" id="{00000000-0008-0000-0400-00003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73" name="TextBox 9772">
          <a:extLst>
            <a:ext uri="{FF2B5EF4-FFF2-40B4-BE49-F238E27FC236}">
              <a16:creationId xmlns:a16="http://schemas.microsoft.com/office/drawing/2014/main" xmlns="" id="{00000000-0008-0000-0400-00003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774" name="TextBox 9773">
          <a:extLst>
            <a:ext uri="{FF2B5EF4-FFF2-40B4-BE49-F238E27FC236}">
              <a16:creationId xmlns:a16="http://schemas.microsoft.com/office/drawing/2014/main" xmlns="" id="{00000000-0008-0000-0400-00003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75" name="TextBox 9774">
          <a:extLst>
            <a:ext uri="{FF2B5EF4-FFF2-40B4-BE49-F238E27FC236}">
              <a16:creationId xmlns:a16="http://schemas.microsoft.com/office/drawing/2014/main" xmlns="" id="{00000000-0008-0000-0400-00003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776" name="TextBox 9775">
          <a:extLst>
            <a:ext uri="{FF2B5EF4-FFF2-40B4-BE49-F238E27FC236}">
              <a16:creationId xmlns:a16="http://schemas.microsoft.com/office/drawing/2014/main" xmlns="" id="{00000000-0008-0000-0400-00003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77" name="TextBox 9776">
          <a:extLst>
            <a:ext uri="{FF2B5EF4-FFF2-40B4-BE49-F238E27FC236}">
              <a16:creationId xmlns:a16="http://schemas.microsoft.com/office/drawing/2014/main" xmlns="" id="{00000000-0008-0000-0400-00003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778" name="TextBox 9777">
          <a:extLst>
            <a:ext uri="{FF2B5EF4-FFF2-40B4-BE49-F238E27FC236}">
              <a16:creationId xmlns:a16="http://schemas.microsoft.com/office/drawing/2014/main" xmlns="" id="{00000000-0008-0000-0400-00003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779" name="TextBox 9778">
          <a:extLst>
            <a:ext uri="{FF2B5EF4-FFF2-40B4-BE49-F238E27FC236}">
              <a16:creationId xmlns:a16="http://schemas.microsoft.com/office/drawing/2014/main" xmlns="" id="{00000000-0008-0000-0400-00003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780" name="TextBox 9779">
          <a:extLst>
            <a:ext uri="{FF2B5EF4-FFF2-40B4-BE49-F238E27FC236}">
              <a16:creationId xmlns:a16="http://schemas.microsoft.com/office/drawing/2014/main" xmlns="" id="{00000000-0008-0000-0400-00004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81" name="TextBox 9780">
          <a:extLst>
            <a:ext uri="{FF2B5EF4-FFF2-40B4-BE49-F238E27FC236}">
              <a16:creationId xmlns:a16="http://schemas.microsoft.com/office/drawing/2014/main" xmlns="" id="{00000000-0008-0000-0400-00004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782" name="TextBox 9781">
          <a:extLst>
            <a:ext uri="{FF2B5EF4-FFF2-40B4-BE49-F238E27FC236}">
              <a16:creationId xmlns:a16="http://schemas.microsoft.com/office/drawing/2014/main" xmlns="" id="{00000000-0008-0000-0400-00004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83" name="TextBox 9782">
          <a:extLst>
            <a:ext uri="{FF2B5EF4-FFF2-40B4-BE49-F238E27FC236}">
              <a16:creationId xmlns:a16="http://schemas.microsoft.com/office/drawing/2014/main" xmlns="" id="{00000000-0008-0000-0400-00004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784" name="TextBox 9783">
          <a:extLst>
            <a:ext uri="{FF2B5EF4-FFF2-40B4-BE49-F238E27FC236}">
              <a16:creationId xmlns:a16="http://schemas.microsoft.com/office/drawing/2014/main" xmlns="" id="{00000000-0008-0000-0400-00004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85" name="TextBox 9784">
          <a:extLst>
            <a:ext uri="{FF2B5EF4-FFF2-40B4-BE49-F238E27FC236}">
              <a16:creationId xmlns:a16="http://schemas.microsoft.com/office/drawing/2014/main" xmlns="" id="{00000000-0008-0000-0400-00004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786" name="TextBox 9785">
          <a:extLst>
            <a:ext uri="{FF2B5EF4-FFF2-40B4-BE49-F238E27FC236}">
              <a16:creationId xmlns:a16="http://schemas.microsoft.com/office/drawing/2014/main" xmlns="" id="{00000000-0008-0000-0400-00004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787" name="TextBox 9786">
          <a:extLst>
            <a:ext uri="{FF2B5EF4-FFF2-40B4-BE49-F238E27FC236}">
              <a16:creationId xmlns:a16="http://schemas.microsoft.com/office/drawing/2014/main" xmlns="" id="{00000000-0008-0000-0400-00004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788" name="TextBox 9787">
          <a:extLst>
            <a:ext uri="{FF2B5EF4-FFF2-40B4-BE49-F238E27FC236}">
              <a16:creationId xmlns:a16="http://schemas.microsoft.com/office/drawing/2014/main" xmlns="" id="{00000000-0008-0000-0400-00004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89" name="TextBox 9788">
          <a:extLst>
            <a:ext uri="{FF2B5EF4-FFF2-40B4-BE49-F238E27FC236}">
              <a16:creationId xmlns:a16="http://schemas.microsoft.com/office/drawing/2014/main" xmlns="" id="{00000000-0008-0000-0400-00004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790" name="TextBox 9789">
          <a:extLst>
            <a:ext uri="{FF2B5EF4-FFF2-40B4-BE49-F238E27FC236}">
              <a16:creationId xmlns:a16="http://schemas.microsoft.com/office/drawing/2014/main" xmlns="" id="{00000000-0008-0000-0400-00004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91" name="TextBox 9790">
          <a:extLst>
            <a:ext uri="{FF2B5EF4-FFF2-40B4-BE49-F238E27FC236}">
              <a16:creationId xmlns:a16="http://schemas.microsoft.com/office/drawing/2014/main" xmlns="" id="{00000000-0008-0000-0400-00004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792" name="TextBox 9791">
          <a:extLst>
            <a:ext uri="{FF2B5EF4-FFF2-40B4-BE49-F238E27FC236}">
              <a16:creationId xmlns:a16="http://schemas.microsoft.com/office/drawing/2014/main" xmlns="" id="{00000000-0008-0000-0400-00004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93" name="TextBox 9792">
          <a:extLst>
            <a:ext uri="{FF2B5EF4-FFF2-40B4-BE49-F238E27FC236}">
              <a16:creationId xmlns:a16="http://schemas.microsoft.com/office/drawing/2014/main" xmlns="" id="{00000000-0008-0000-0400-00004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794" name="TextBox 9793">
          <a:extLst>
            <a:ext uri="{FF2B5EF4-FFF2-40B4-BE49-F238E27FC236}">
              <a16:creationId xmlns:a16="http://schemas.microsoft.com/office/drawing/2014/main" xmlns="" id="{00000000-0008-0000-0400-00004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795" name="TextBox 9794">
          <a:extLst>
            <a:ext uri="{FF2B5EF4-FFF2-40B4-BE49-F238E27FC236}">
              <a16:creationId xmlns:a16="http://schemas.microsoft.com/office/drawing/2014/main" xmlns="" id="{00000000-0008-0000-0400-00004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796" name="TextBox 9795">
          <a:extLst>
            <a:ext uri="{FF2B5EF4-FFF2-40B4-BE49-F238E27FC236}">
              <a16:creationId xmlns:a16="http://schemas.microsoft.com/office/drawing/2014/main" xmlns="" id="{00000000-0008-0000-0400-00005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97" name="TextBox 9796">
          <a:extLst>
            <a:ext uri="{FF2B5EF4-FFF2-40B4-BE49-F238E27FC236}">
              <a16:creationId xmlns:a16="http://schemas.microsoft.com/office/drawing/2014/main" xmlns="" id="{00000000-0008-0000-0400-00005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798" name="TextBox 9797">
          <a:extLst>
            <a:ext uri="{FF2B5EF4-FFF2-40B4-BE49-F238E27FC236}">
              <a16:creationId xmlns:a16="http://schemas.microsoft.com/office/drawing/2014/main" xmlns="" id="{00000000-0008-0000-0400-00005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799" name="TextBox 9798">
          <a:extLst>
            <a:ext uri="{FF2B5EF4-FFF2-40B4-BE49-F238E27FC236}">
              <a16:creationId xmlns:a16="http://schemas.microsoft.com/office/drawing/2014/main" xmlns="" id="{00000000-0008-0000-0400-00005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800" name="TextBox 9799">
          <a:extLst>
            <a:ext uri="{FF2B5EF4-FFF2-40B4-BE49-F238E27FC236}">
              <a16:creationId xmlns:a16="http://schemas.microsoft.com/office/drawing/2014/main" xmlns="" id="{00000000-0008-0000-0400-00005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01" name="TextBox 9800">
          <a:extLst>
            <a:ext uri="{FF2B5EF4-FFF2-40B4-BE49-F238E27FC236}">
              <a16:creationId xmlns:a16="http://schemas.microsoft.com/office/drawing/2014/main" xmlns="" id="{00000000-0008-0000-0400-00005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802" name="TextBox 9801">
          <a:extLst>
            <a:ext uri="{FF2B5EF4-FFF2-40B4-BE49-F238E27FC236}">
              <a16:creationId xmlns:a16="http://schemas.microsoft.com/office/drawing/2014/main" xmlns="" id="{00000000-0008-0000-0400-00005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803" name="TextBox 9802">
          <a:extLst>
            <a:ext uri="{FF2B5EF4-FFF2-40B4-BE49-F238E27FC236}">
              <a16:creationId xmlns:a16="http://schemas.microsoft.com/office/drawing/2014/main" xmlns="" id="{00000000-0008-0000-0400-00005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804" name="TextBox 9803">
          <a:extLst>
            <a:ext uri="{FF2B5EF4-FFF2-40B4-BE49-F238E27FC236}">
              <a16:creationId xmlns:a16="http://schemas.microsoft.com/office/drawing/2014/main" xmlns="" id="{00000000-0008-0000-0400-00005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05" name="TextBox 9804">
          <a:extLst>
            <a:ext uri="{FF2B5EF4-FFF2-40B4-BE49-F238E27FC236}">
              <a16:creationId xmlns:a16="http://schemas.microsoft.com/office/drawing/2014/main" xmlns="" id="{00000000-0008-0000-0400-00005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806" name="TextBox 9805">
          <a:extLst>
            <a:ext uri="{FF2B5EF4-FFF2-40B4-BE49-F238E27FC236}">
              <a16:creationId xmlns:a16="http://schemas.microsoft.com/office/drawing/2014/main" xmlns="" id="{00000000-0008-0000-0400-00005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07" name="TextBox 9806">
          <a:extLst>
            <a:ext uri="{FF2B5EF4-FFF2-40B4-BE49-F238E27FC236}">
              <a16:creationId xmlns:a16="http://schemas.microsoft.com/office/drawing/2014/main" xmlns="" id="{00000000-0008-0000-0400-00005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808" name="TextBox 9807">
          <a:extLst>
            <a:ext uri="{FF2B5EF4-FFF2-40B4-BE49-F238E27FC236}">
              <a16:creationId xmlns:a16="http://schemas.microsoft.com/office/drawing/2014/main" xmlns="" id="{00000000-0008-0000-0400-00005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09" name="TextBox 9808">
          <a:extLst>
            <a:ext uri="{FF2B5EF4-FFF2-40B4-BE49-F238E27FC236}">
              <a16:creationId xmlns:a16="http://schemas.microsoft.com/office/drawing/2014/main" xmlns="" id="{00000000-0008-0000-0400-00005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810" name="TextBox 9809">
          <a:extLst>
            <a:ext uri="{FF2B5EF4-FFF2-40B4-BE49-F238E27FC236}">
              <a16:creationId xmlns:a16="http://schemas.microsoft.com/office/drawing/2014/main" xmlns="" id="{00000000-0008-0000-0400-00005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811" name="TextBox 9810">
          <a:extLst>
            <a:ext uri="{FF2B5EF4-FFF2-40B4-BE49-F238E27FC236}">
              <a16:creationId xmlns:a16="http://schemas.microsoft.com/office/drawing/2014/main" xmlns="" id="{00000000-0008-0000-0400-00005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812" name="TextBox 9811">
          <a:extLst>
            <a:ext uri="{FF2B5EF4-FFF2-40B4-BE49-F238E27FC236}">
              <a16:creationId xmlns:a16="http://schemas.microsoft.com/office/drawing/2014/main" xmlns="" id="{00000000-0008-0000-0400-00006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13" name="TextBox 9812">
          <a:extLst>
            <a:ext uri="{FF2B5EF4-FFF2-40B4-BE49-F238E27FC236}">
              <a16:creationId xmlns:a16="http://schemas.microsoft.com/office/drawing/2014/main" xmlns="" id="{00000000-0008-0000-0400-00006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814" name="TextBox 9813">
          <a:extLst>
            <a:ext uri="{FF2B5EF4-FFF2-40B4-BE49-F238E27FC236}">
              <a16:creationId xmlns:a16="http://schemas.microsoft.com/office/drawing/2014/main" xmlns="" id="{00000000-0008-0000-0400-00006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15" name="TextBox 9814">
          <a:extLst>
            <a:ext uri="{FF2B5EF4-FFF2-40B4-BE49-F238E27FC236}">
              <a16:creationId xmlns:a16="http://schemas.microsoft.com/office/drawing/2014/main" xmlns="" id="{00000000-0008-0000-0400-00006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816" name="TextBox 9815">
          <a:extLst>
            <a:ext uri="{FF2B5EF4-FFF2-40B4-BE49-F238E27FC236}">
              <a16:creationId xmlns:a16="http://schemas.microsoft.com/office/drawing/2014/main" xmlns="" id="{00000000-0008-0000-0400-00006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17" name="TextBox 9816">
          <a:extLst>
            <a:ext uri="{FF2B5EF4-FFF2-40B4-BE49-F238E27FC236}">
              <a16:creationId xmlns:a16="http://schemas.microsoft.com/office/drawing/2014/main" xmlns="" id="{00000000-0008-0000-0400-00006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818" name="TextBox 9817">
          <a:extLst>
            <a:ext uri="{FF2B5EF4-FFF2-40B4-BE49-F238E27FC236}">
              <a16:creationId xmlns:a16="http://schemas.microsoft.com/office/drawing/2014/main" xmlns="" id="{00000000-0008-0000-0400-00006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819" name="TextBox 9818">
          <a:extLst>
            <a:ext uri="{FF2B5EF4-FFF2-40B4-BE49-F238E27FC236}">
              <a16:creationId xmlns:a16="http://schemas.microsoft.com/office/drawing/2014/main" xmlns="" id="{00000000-0008-0000-0400-00006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820" name="TextBox 9819">
          <a:extLst>
            <a:ext uri="{FF2B5EF4-FFF2-40B4-BE49-F238E27FC236}">
              <a16:creationId xmlns:a16="http://schemas.microsoft.com/office/drawing/2014/main" xmlns="" id="{00000000-0008-0000-0400-00006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21" name="TextBox 9820">
          <a:extLst>
            <a:ext uri="{FF2B5EF4-FFF2-40B4-BE49-F238E27FC236}">
              <a16:creationId xmlns:a16="http://schemas.microsoft.com/office/drawing/2014/main" xmlns="" id="{00000000-0008-0000-0400-00006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822" name="TextBox 9821">
          <a:extLst>
            <a:ext uri="{FF2B5EF4-FFF2-40B4-BE49-F238E27FC236}">
              <a16:creationId xmlns:a16="http://schemas.microsoft.com/office/drawing/2014/main" xmlns="" id="{00000000-0008-0000-0400-00006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23" name="TextBox 9822">
          <a:extLst>
            <a:ext uri="{FF2B5EF4-FFF2-40B4-BE49-F238E27FC236}">
              <a16:creationId xmlns:a16="http://schemas.microsoft.com/office/drawing/2014/main" xmlns="" id="{00000000-0008-0000-0400-00006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824" name="TextBox 9823">
          <a:extLst>
            <a:ext uri="{FF2B5EF4-FFF2-40B4-BE49-F238E27FC236}">
              <a16:creationId xmlns:a16="http://schemas.microsoft.com/office/drawing/2014/main" xmlns="" id="{00000000-0008-0000-0400-00006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25" name="TextBox 9824">
          <a:extLst>
            <a:ext uri="{FF2B5EF4-FFF2-40B4-BE49-F238E27FC236}">
              <a16:creationId xmlns:a16="http://schemas.microsoft.com/office/drawing/2014/main" xmlns="" id="{00000000-0008-0000-0400-00006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826" name="TextBox 9825">
          <a:extLst>
            <a:ext uri="{FF2B5EF4-FFF2-40B4-BE49-F238E27FC236}">
              <a16:creationId xmlns:a16="http://schemas.microsoft.com/office/drawing/2014/main" xmlns="" id="{00000000-0008-0000-0400-00006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827" name="TextBox 9826">
          <a:extLst>
            <a:ext uri="{FF2B5EF4-FFF2-40B4-BE49-F238E27FC236}">
              <a16:creationId xmlns:a16="http://schemas.microsoft.com/office/drawing/2014/main" xmlns="" id="{00000000-0008-0000-0400-00006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828" name="TextBox 9827">
          <a:extLst>
            <a:ext uri="{FF2B5EF4-FFF2-40B4-BE49-F238E27FC236}">
              <a16:creationId xmlns:a16="http://schemas.microsoft.com/office/drawing/2014/main" xmlns="" id="{00000000-0008-0000-0400-00007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29" name="TextBox 9828">
          <a:extLst>
            <a:ext uri="{FF2B5EF4-FFF2-40B4-BE49-F238E27FC236}">
              <a16:creationId xmlns:a16="http://schemas.microsoft.com/office/drawing/2014/main" xmlns="" id="{00000000-0008-0000-0400-00007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830" name="TextBox 9829">
          <a:extLst>
            <a:ext uri="{FF2B5EF4-FFF2-40B4-BE49-F238E27FC236}">
              <a16:creationId xmlns:a16="http://schemas.microsoft.com/office/drawing/2014/main" xmlns="" id="{00000000-0008-0000-0400-00007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31" name="TextBox 9830">
          <a:extLst>
            <a:ext uri="{FF2B5EF4-FFF2-40B4-BE49-F238E27FC236}">
              <a16:creationId xmlns:a16="http://schemas.microsoft.com/office/drawing/2014/main" xmlns="" id="{00000000-0008-0000-0400-00007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832" name="TextBox 9831">
          <a:extLst>
            <a:ext uri="{FF2B5EF4-FFF2-40B4-BE49-F238E27FC236}">
              <a16:creationId xmlns:a16="http://schemas.microsoft.com/office/drawing/2014/main" xmlns="" id="{00000000-0008-0000-0400-00007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33" name="TextBox 9832">
          <a:extLst>
            <a:ext uri="{FF2B5EF4-FFF2-40B4-BE49-F238E27FC236}">
              <a16:creationId xmlns:a16="http://schemas.microsoft.com/office/drawing/2014/main" xmlns="" id="{00000000-0008-0000-0400-00007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834" name="TextBox 9833">
          <a:extLst>
            <a:ext uri="{FF2B5EF4-FFF2-40B4-BE49-F238E27FC236}">
              <a16:creationId xmlns:a16="http://schemas.microsoft.com/office/drawing/2014/main" xmlns="" id="{00000000-0008-0000-0400-00007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835" name="TextBox 9834">
          <a:extLst>
            <a:ext uri="{FF2B5EF4-FFF2-40B4-BE49-F238E27FC236}">
              <a16:creationId xmlns:a16="http://schemas.microsoft.com/office/drawing/2014/main" xmlns="" id="{00000000-0008-0000-0400-00007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836" name="TextBox 9835">
          <a:extLst>
            <a:ext uri="{FF2B5EF4-FFF2-40B4-BE49-F238E27FC236}">
              <a16:creationId xmlns:a16="http://schemas.microsoft.com/office/drawing/2014/main" xmlns="" id="{00000000-0008-0000-0400-00007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37" name="TextBox 9836">
          <a:extLst>
            <a:ext uri="{FF2B5EF4-FFF2-40B4-BE49-F238E27FC236}">
              <a16:creationId xmlns:a16="http://schemas.microsoft.com/office/drawing/2014/main" xmlns="" id="{00000000-0008-0000-0400-00007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838" name="TextBox 9837">
          <a:extLst>
            <a:ext uri="{FF2B5EF4-FFF2-40B4-BE49-F238E27FC236}">
              <a16:creationId xmlns:a16="http://schemas.microsoft.com/office/drawing/2014/main" xmlns="" id="{00000000-0008-0000-0400-00007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39" name="TextBox 9838">
          <a:extLst>
            <a:ext uri="{FF2B5EF4-FFF2-40B4-BE49-F238E27FC236}">
              <a16:creationId xmlns:a16="http://schemas.microsoft.com/office/drawing/2014/main" xmlns="" id="{00000000-0008-0000-0400-00007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840" name="TextBox 9839">
          <a:extLst>
            <a:ext uri="{FF2B5EF4-FFF2-40B4-BE49-F238E27FC236}">
              <a16:creationId xmlns:a16="http://schemas.microsoft.com/office/drawing/2014/main" xmlns="" id="{00000000-0008-0000-0400-00007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41" name="TextBox 9840">
          <a:extLst>
            <a:ext uri="{FF2B5EF4-FFF2-40B4-BE49-F238E27FC236}">
              <a16:creationId xmlns:a16="http://schemas.microsoft.com/office/drawing/2014/main" xmlns="" id="{00000000-0008-0000-0400-00007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842" name="TextBox 9841">
          <a:extLst>
            <a:ext uri="{FF2B5EF4-FFF2-40B4-BE49-F238E27FC236}">
              <a16:creationId xmlns:a16="http://schemas.microsoft.com/office/drawing/2014/main" xmlns="" id="{00000000-0008-0000-0400-00007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843" name="TextBox 9842">
          <a:extLst>
            <a:ext uri="{FF2B5EF4-FFF2-40B4-BE49-F238E27FC236}">
              <a16:creationId xmlns:a16="http://schemas.microsoft.com/office/drawing/2014/main" xmlns="" id="{00000000-0008-0000-0400-00007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844" name="TextBox 9843">
          <a:extLst>
            <a:ext uri="{FF2B5EF4-FFF2-40B4-BE49-F238E27FC236}">
              <a16:creationId xmlns:a16="http://schemas.microsoft.com/office/drawing/2014/main" xmlns="" id="{00000000-0008-0000-0400-00008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45" name="TextBox 9844">
          <a:extLst>
            <a:ext uri="{FF2B5EF4-FFF2-40B4-BE49-F238E27FC236}">
              <a16:creationId xmlns:a16="http://schemas.microsoft.com/office/drawing/2014/main" xmlns="" id="{00000000-0008-0000-0400-00008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846" name="TextBox 9845">
          <a:extLst>
            <a:ext uri="{FF2B5EF4-FFF2-40B4-BE49-F238E27FC236}">
              <a16:creationId xmlns:a16="http://schemas.microsoft.com/office/drawing/2014/main" xmlns="" id="{00000000-0008-0000-0400-00008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47" name="TextBox 9846">
          <a:extLst>
            <a:ext uri="{FF2B5EF4-FFF2-40B4-BE49-F238E27FC236}">
              <a16:creationId xmlns:a16="http://schemas.microsoft.com/office/drawing/2014/main" xmlns="" id="{00000000-0008-0000-0400-00008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848" name="TextBox 9847">
          <a:extLst>
            <a:ext uri="{FF2B5EF4-FFF2-40B4-BE49-F238E27FC236}">
              <a16:creationId xmlns:a16="http://schemas.microsoft.com/office/drawing/2014/main" xmlns="" id="{00000000-0008-0000-0400-00008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49" name="TextBox 9848">
          <a:extLst>
            <a:ext uri="{FF2B5EF4-FFF2-40B4-BE49-F238E27FC236}">
              <a16:creationId xmlns:a16="http://schemas.microsoft.com/office/drawing/2014/main" xmlns="" id="{00000000-0008-0000-0400-00008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850" name="TextBox 9849">
          <a:extLst>
            <a:ext uri="{FF2B5EF4-FFF2-40B4-BE49-F238E27FC236}">
              <a16:creationId xmlns:a16="http://schemas.microsoft.com/office/drawing/2014/main" xmlns="" id="{00000000-0008-0000-0400-00008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851" name="TextBox 9850">
          <a:extLst>
            <a:ext uri="{FF2B5EF4-FFF2-40B4-BE49-F238E27FC236}">
              <a16:creationId xmlns:a16="http://schemas.microsoft.com/office/drawing/2014/main" xmlns="" id="{00000000-0008-0000-0400-00008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852" name="TextBox 9851">
          <a:extLst>
            <a:ext uri="{FF2B5EF4-FFF2-40B4-BE49-F238E27FC236}">
              <a16:creationId xmlns:a16="http://schemas.microsoft.com/office/drawing/2014/main" xmlns="" id="{00000000-0008-0000-0400-000088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853" name="TextBox 9852">
          <a:extLst>
            <a:ext uri="{FF2B5EF4-FFF2-40B4-BE49-F238E27FC236}">
              <a16:creationId xmlns:a16="http://schemas.microsoft.com/office/drawing/2014/main" xmlns="" id="{00000000-0008-0000-0400-000089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854" name="TextBox 9853">
          <a:extLst>
            <a:ext uri="{FF2B5EF4-FFF2-40B4-BE49-F238E27FC236}">
              <a16:creationId xmlns:a16="http://schemas.microsoft.com/office/drawing/2014/main" xmlns="" id="{00000000-0008-0000-0400-00008A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55" name="TextBox 9854">
          <a:extLst>
            <a:ext uri="{FF2B5EF4-FFF2-40B4-BE49-F238E27FC236}">
              <a16:creationId xmlns:a16="http://schemas.microsoft.com/office/drawing/2014/main" xmlns="" id="{00000000-0008-0000-0400-00008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856" name="TextBox 9855">
          <a:extLst>
            <a:ext uri="{FF2B5EF4-FFF2-40B4-BE49-F238E27FC236}">
              <a16:creationId xmlns:a16="http://schemas.microsoft.com/office/drawing/2014/main" xmlns="" id="{00000000-0008-0000-0400-00008C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57" name="TextBox 9856">
          <a:extLst>
            <a:ext uri="{FF2B5EF4-FFF2-40B4-BE49-F238E27FC236}">
              <a16:creationId xmlns:a16="http://schemas.microsoft.com/office/drawing/2014/main" xmlns="" id="{00000000-0008-0000-0400-00008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858" name="TextBox 9857">
          <a:extLst>
            <a:ext uri="{FF2B5EF4-FFF2-40B4-BE49-F238E27FC236}">
              <a16:creationId xmlns:a16="http://schemas.microsoft.com/office/drawing/2014/main" xmlns="" id="{00000000-0008-0000-0400-00008E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59" name="TextBox 9858">
          <a:extLst>
            <a:ext uri="{FF2B5EF4-FFF2-40B4-BE49-F238E27FC236}">
              <a16:creationId xmlns:a16="http://schemas.microsoft.com/office/drawing/2014/main" xmlns="" id="{00000000-0008-0000-0400-00008F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860" name="TextBox 9859">
          <a:extLst>
            <a:ext uri="{FF2B5EF4-FFF2-40B4-BE49-F238E27FC236}">
              <a16:creationId xmlns:a16="http://schemas.microsoft.com/office/drawing/2014/main" xmlns="" id="{00000000-0008-0000-0400-000090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861" name="TextBox 9860">
          <a:extLst>
            <a:ext uri="{FF2B5EF4-FFF2-40B4-BE49-F238E27FC236}">
              <a16:creationId xmlns:a16="http://schemas.microsoft.com/office/drawing/2014/main" xmlns="" id="{00000000-0008-0000-0400-000091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862" name="TextBox 9861">
          <a:extLst>
            <a:ext uri="{FF2B5EF4-FFF2-40B4-BE49-F238E27FC236}">
              <a16:creationId xmlns:a16="http://schemas.microsoft.com/office/drawing/2014/main" xmlns="" id="{00000000-0008-0000-0400-000092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63" name="TextBox 9862">
          <a:extLst>
            <a:ext uri="{FF2B5EF4-FFF2-40B4-BE49-F238E27FC236}">
              <a16:creationId xmlns:a16="http://schemas.microsoft.com/office/drawing/2014/main" xmlns="" id="{00000000-0008-0000-0400-00009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864" name="TextBox 9863">
          <a:extLst>
            <a:ext uri="{FF2B5EF4-FFF2-40B4-BE49-F238E27FC236}">
              <a16:creationId xmlns:a16="http://schemas.microsoft.com/office/drawing/2014/main" xmlns="" id="{00000000-0008-0000-0400-000094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65" name="TextBox 9864">
          <a:extLst>
            <a:ext uri="{FF2B5EF4-FFF2-40B4-BE49-F238E27FC236}">
              <a16:creationId xmlns:a16="http://schemas.microsoft.com/office/drawing/2014/main" xmlns="" id="{00000000-0008-0000-0400-00009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866" name="TextBox 9865">
          <a:extLst>
            <a:ext uri="{FF2B5EF4-FFF2-40B4-BE49-F238E27FC236}">
              <a16:creationId xmlns:a16="http://schemas.microsoft.com/office/drawing/2014/main" xmlns="" id="{00000000-0008-0000-0400-000096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67" name="TextBox 9866">
          <a:extLst>
            <a:ext uri="{FF2B5EF4-FFF2-40B4-BE49-F238E27FC236}">
              <a16:creationId xmlns:a16="http://schemas.microsoft.com/office/drawing/2014/main" xmlns="" id="{00000000-0008-0000-0400-000097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868" name="TextBox 9867">
          <a:extLst>
            <a:ext uri="{FF2B5EF4-FFF2-40B4-BE49-F238E27FC236}">
              <a16:creationId xmlns:a16="http://schemas.microsoft.com/office/drawing/2014/main" xmlns="" id="{00000000-0008-0000-0400-000098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869" name="TextBox 9868">
          <a:extLst>
            <a:ext uri="{FF2B5EF4-FFF2-40B4-BE49-F238E27FC236}">
              <a16:creationId xmlns:a16="http://schemas.microsoft.com/office/drawing/2014/main" xmlns="" id="{00000000-0008-0000-0400-000099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870" name="TextBox 9869">
          <a:extLst>
            <a:ext uri="{FF2B5EF4-FFF2-40B4-BE49-F238E27FC236}">
              <a16:creationId xmlns:a16="http://schemas.microsoft.com/office/drawing/2014/main" xmlns="" id="{00000000-0008-0000-0400-00009A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71" name="TextBox 9870">
          <a:extLst>
            <a:ext uri="{FF2B5EF4-FFF2-40B4-BE49-F238E27FC236}">
              <a16:creationId xmlns:a16="http://schemas.microsoft.com/office/drawing/2014/main" xmlns="" id="{00000000-0008-0000-0400-00009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872" name="TextBox 9871">
          <a:extLst>
            <a:ext uri="{FF2B5EF4-FFF2-40B4-BE49-F238E27FC236}">
              <a16:creationId xmlns:a16="http://schemas.microsoft.com/office/drawing/2014/main" xmlns="" id="{00000000-0008-0000-0400-00009C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73" name="TextBox 9872">
          <a:extLst>
            <a:ext uri="{FF2B5EF4-FFF2-40B4-BE49-F238E27FC236}">
              <a16:creationId xmlns:a16="http://schemas.microsoft.com/office/drawing/2014/main" xmlns="" id="{00000000-0008-0000-0400-00009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874" name="TextBox 9873">
          <a:extLst>
            <a:ext uri="{FF2B5EF4-FFF2-40B4-BE49-F238E27FC236}">
              <a16:creationId xmlns:a16="http://schemas.microsoft.com/office/drawing/2014/main" xmlns="" id="{00000000-0008-0000-0400-00009E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75" name="TextBox 9874">
          <a:extLst>
            <a:ext uri="{FF2B5EF4-FFF2-40B4-BE49-F238E27FC236}">
              <a16:creationId xmlns:a16="http://schemas.microsoft.com/office/drawing/2014/main" xmlns="" id="{00000000-0008-0000-0400-00009F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876" name="TextBox 9875">
          <a:extLst>
            <a:ext uri="{FF2B5EF4-FFF2-40B4-BE49-F238E27FC236}">
              <a16:creationId xmlns:a16="http://schemas.microsoft.com/office/drawing/2014/main" xmlns="" id="{00000000-0008-0000-0400-0000A0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877" name="TextBox 9876">
          <a:extLst>
            <a:ext uri="{FF2B5EF4-FFF2-40B4-BE49-F238E27FC236}">
              <a16:creationId xmlns:a16="http://schemas.microsoft.com/office/drawing/2014/main" xmlns="" id="{00000000-0008-0000-0400-0000A1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878" name="TextBox 9877">
          <a:extLst>
            <a:ext uri="{FF2B5EF4-FFF2-40B4-BE49-F238E27FC236}">
              <a16:creationId xmlns:a16="http://schemas.microsoft.com/office/drawing/2014/main" xmlns="" id="{00000000-0008-0000-0400-0000A2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879" name="TextBox 9878">
          <a:extLst>
            <a:ext uri="{FF2B5EF4-FFF2-40B4-BE49-F238E27FC236}">
              <a16:creationId xmlns:a16="http://schemas.microsoft.com/office/drawing/2014/main" xmlns="" id="{00000000-0008-0000-0400-0000A3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880" name="TextBox 9879">
          <a:extLst>
            <a:ext uri="{FF2B5EF4-FFF2-40B4-BE49-F238E27FC236}">
              <a16:creationId xmlns:a16="http://schemas.microsoft.com/office/drawing/2014/main" xmlns="" id="{00000000-0008-0000-0400-0000A4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881" name="TextBox 9880">
          <a:extLst>
            <a:ext uri="{FF2B5EF4-FFF2-40B4-BE49-F238E27FC236}">
              <a16:creationId xmlns:a16="http://schemas.microsoft.com/office/drawing/2014/main" xmlns="" id="{00000000-0008-0000-0400-0000A5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9882" name="TextBox 9881">
          <a:extLst>
            <a:ext uri="{FF2B5EF4-FFF2-40B4-BE49-F238E27FC236}">
              <a16:creationId xmlns:a16="http://schemas.microsoft.com/office/drawing/2014/main" xmlns="" id="{00000000-0008-0000-0400-0000A603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883" name="TextBox 9882">
          <a:extLst>
            <a:ext uri="{FF2B5EF4-FFF2-40B4-BE49-F238E27FC236}">
              <a16:creationId xmlns:a16="http://schemas.microsoft.com/office/drawing/2014/main" xmlns="" id="{00000000-0008-0000-0400-0000A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84" name="TextBox 9883">
          <a:extLst>
            <a:ext uri="{FF2B5EF4-FFF2-40B4-BE49-F238E27FC236}">
              <a16:creationId xmlns:a16="http://schemas.microsoft.com/office/drawing/2014/main" xmlns="" id="{00000000-0008-0000-0400-0000A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885" name="TextBox 9884">
          <a:extLst>
            <a:ext uri="{FF2B5EF4-FFF2-40B4-BE49-F238E27FC236}">
              <a16:creationId xmlns:a16="http://schemas.microsoft.com/office/drawing/2014/main" xmlns="" id="{00000000-0008-0000-0400-0000A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86" name="TextBox 9885">
          <a:extLst>
            <a:ext uri="{FF2B5EF4-FFF2-40B4-BE49-F238E27FC236}">
              <a16:creationId xmlns:a16="http://schemas.microsoft.com/office/drawing/2014/main" xmlns="" id="{00000000-0008-0000-0400-0000A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887" name="TextBox 9886">
          <a:extLst>
            <a:ext uri="{FF2B5EF4-FFF2-40B4-BE49-F238E27FC236}">
              <a16:creationId xmlns:a16="http://schemas.microsoft.com/office/drawing/2014/main" xmlns="" id="{00000000-0008-0000-0400-0000A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88" name="TextBox 9887">
          <a:extLst>
            <a:ext uri="{FF2B5EF4-FFF2-40B4-BE49-F238E27FC236}">
              <a16:creationId xmlns:a16="http://schemas.microsoft.com/office/drawing/2014/main" xmlns="" id="{00000000-0008-0000-0400-0000A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889" name="TextBox 9888">
          <a:extLst>
            <a:ext uri="{FF2B5EF4-FFF2-40B4-BE49-F238E27FC236}">
              <a16:creationId xmlns:a16="http://schemas.microsoft.com/office/drawing/2014/main" xmlns="" id="{00000000-0008-0000-0400-0000A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890" name="TextBox 9889">
          <a:extLst>
            <a:ext uri="{FF2B5EF4-FFF2-40B4-BE49-F238E27FC236}">
              <a16:creationId xmlns:a16="http://schemas.microsoft.com/office/drawing/2014/main" xmlns="" id="{00000000-0008-0000-0400-0000A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891" name="TextBox 9890">
          <a:extLst>
            <a:ext uri="{FF2B5EF4-FFF2-40B4-BE49-F238E27FC236}">
              <a16:creationId xmlns:a16="http://schemas.microsoft.com/office/drawing/2014/main" xmlns="" id="{00000000-0008-0000-0400-0000A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92" name="TextBox 9891">
          <a:extLst>
            <a:ext uri="{FF2B5EF4-FFF2-40B4-BE49-F238E27FC236}">
              <a16:creationId xmlns:a16="http://schemas.microsoft.com/office/drawing/2014/main" xmlns="" id="{00000000-0008-0000-0400-0000B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893" name="TextBox 9892">
          <a:extLst>
            <a:ext uri="{FF2B5EF4-FFF2-40B4-BE49-F238E27FC236}">
              <a16:creationId xmlns:a16="http://schemas.microsoft.com/office/drawing/2014/main" xmlns="" id="{00000000-0008-0000-0400-0000B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94" name="TextBox 9893">
          <a:extLst>
            <a:ext uri="{FF2B5EF4-FFF2-40B4-BE49-F238E27FC236}">
              <a16:creationId xmlns:a16="http://schemas.microsoft.com/office/drawing/2014/main" xmlns="" id="{00000000-0008-0000-0400-0000B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895" name="TextBox 9894">
          <a:extLst>
            <a:ext uri="{FF2B5EF4-FFF2-40B4-BE49-F238E27FC236}">
              <a16:creationId xmlns:a16="http://schemas.microsoft.com/office/drawing/2014/main" xmlns="" id="{00000000-0008-0000-0400-0000B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896" name="TextBox 9895">
          <a:extLst>
            <a:ext uri="{FF2B5EF4-FFF2-40B4-BE49-F238E27FC236}">
              <a16:creationId xmlns:a16="http://schemas.microsoft.com/office/drawing/2014/main" xmlns="" id="{00000000-0008-0000-0400-0000B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897" name="TextBox 9896">
          <a:extLst>
            <a:ext uri="{FF2B5EF4-FFF2-40B4-BE49-F238E27FC236}">
              <a16:creationId xmlns:a16="http://schemas.microsoft.com/office/drawing/2014/main" xmlns="" id="{00000000-0008-0000-0400-0000B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898" name="TextBox 9897">
          <a:extLst>
            <a:ext uri="{FF2B5EF4-FFF2-40B4-BE49-F238E27FC236}">
              <a16:creationId xmlns:a16="http://schemas.microsoft.com/office/drawing/2014/main" xmlns="" id="{00000000-0008-0000-0400-0000B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899" name="TextBox 9898">
          <a:extLst>
            <a:ext uri="{FF2B5EF4-FFF2-40B4-BE49-F238E27FC236}">
              <a16:creationId xmlns:a16="http://schemas.microsoft.com/office/drawing/2014/main" xmlns="" id="{00000000-0008-0000-0400-0000B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00" name="TextBox 9899">
          <a:extLst>
            <a:ext uri="{FF2B5EF4-FFF2-40B4-BE49-F238E27FC236}">
              <a16:creationId xmlns:a16="http://schemas.microsoft.com/office/drawing/2014/main" xmlns="" id="{00000000-0008-0000-0400-0000B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901" name="TextBox 9900">
          <a:extLst>
            <a:ext uri="{FF2B5EF4-FFF2-40B4-BE49-F238E27FC236}">
              <a16:creationId xmlns:a16="http://schemas.microsoft.com/office/drawing/2014/main" xmlns="" id="{00000000-0008-0000-0400-0000B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02" name="TextBox 9901">
          <a:extLst>
            <a:ext uri="{FF2B5EF4-FFF2-40B4-BE49-F238E27FC236}">
              <a16:creationId xmlns:a16="http://schemas.microsoft.com/office/drawing/2014/main" xmlns="" id="{00000000-0008-0000-0400-0000B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903" name="TextBox 9902">
          <a:extLst>
            <a:ext uri="{FF2B5EF4-FFF2-40B4-BE49-F238E27FC236}">
              <a16:creationId xmlns:a16="http://schemas.microsoft.com/office/drawing/2014/main" xmlns="" id="{00000000-0008-0000-0400-0000B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04" name="TextBox 9903">
          <a:extLst>
            <a:ext uri="{FF2B5EF4-FFF2-40B4-BE49-F238E27FC236}">
              <a16:creationId xmlns:a16="http://schemas.microsoft.com/office/drawing/2014/main" xmlns="" id="{00000000-0008-0000-0400-0000B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905" name="TextBox 9904">
          <a:extLst>
            <a:ext uri="{FF2B5EF4-FFF2-40B4-BE49-F238E27FC236}">
              <a16:creationId xmlns:a16="http://schemas.microsoft.com/office/drawing/2014/main" xmlns="" id="{00000000-0008-0000-0400-0000B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906" name="TextBox 9905">
          <a:extLst>
            <a:ext uri="{FF2B5EF4-FFF2-40B4-BE49-F238E27FC236}">
              <a16:creationId xmlns:a16="http://schemas.microsoft.com/office/drawing/2014/main" xmlns="" id="{00000000-0008-0000-0400-0000B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907" name="TextBox 9906">
          <a:extLst>
            <a:ext uri="{FF2B5EF4-FFF2-40B4-BE49-F238E27FC236}">
              <a16:creationId xmlns:a16="http://schemas.microsoft.com/office/drawing/2014/main" xmlns="" id="{00000000-0008-0000-0400-0000B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08" name="TextBox 9907">
          <a:extLst>
            <a:ext uri="{FF2B5EF4-FFF2-40B4-BE49-F238E27FC236}">
              <a16:creationId xmlns:a16="http://schemas.microsoft.com/office/drawing/2014/main" xmlns="" id="{00000000-0008-0000-0400-0000C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909" name="TextBox 9908">
          <a:extLst>
            <a:ext uri="{FF2B5EF4-FFF2-40B4-BE49-F238E27FC236}">
              <a16:creationId xmlns:a16="http://schemas.microsoft.com/office/drawing/2014/main" xmlns="" id="{00000000-0008-0000-0400-0000C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10" name="TextBox 9909">
          <a:extLst>
            <a:ext uri="{FF2B5EF4-FFF2-40B4-BE49-F238E27FC236}">
              <a16:creationId xmlns:a16="http://schemas.microsoft.com/office/drawing/2014/main" xmlns="" id="{00000000-0008-0000-0400-0000C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911" name="TextBox 9910">
          <a:extLst>
            <a:ext uri="{FF2B5EF4-FFF2-40B4-BE49-F238E27FC236}">
              <a16:creationId xmlns:a16="http://schemas.microsoft.com/office/drawing/2014/main" xmlns="" id="{00000000-0008-0000-0400-0000C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12" name="TextBox 9911">
          <a:extLst>
            <a:ext uri="{FF2B5EF4-FFF2-40B4-BE49-F238E27FC236}">
              <a16:creationId xmlns:a16="http://schemas.microsoft.com/office/drawing/2014/main" xmlns="" id="{00000000-0008-0000-0400-0000C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913" name="TextBox 9912">
          <a:extLst>
            <a:ext uri="{FF2B5EF4-FFF2-40B4-BE49-F238E27FC236}">
              <a16:creationId xmlns:a16="http://schemas.microsoft.com/office/drawing/2014/main" xmlns="" id="{00000000-0008-0000-0400-0000C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914" name="TextBox 9913">
          <a:extLst>
            <a:ext uri="{FF2B5EF4-FFF2-40B4-BE49-F238E27FC236}">
              <a16:creationId xmlns:a16="http://schemas.microsoft.com/office/drawing/2014/main" xmlns="" id="{00000000-0008-0000-0400-0000C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915" name="TextBox 9914">
          <a:extLst>
            <a:ext uri="{FF2B5EF4-FFF2-40B4-BE49-F238E27FC236}">
              <a16:creationId xmlns:a16="http://schemas.microsoft.com/office/drawing/2014/main" xmlns="" id="{00000000-0008-0000-0400-0000C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16" name="TextBox 9915">
          <a:extLst>
            <a:ext uri="{FF2B5EF4-FFF2-40B4-BE49-F238E27FC236}">
              <a16:creationId xmlns:a16="http://schemas.microsoft.com/office/drawing/2014/main" xmlns="" id="{00000000-0008-0000-0400-0000C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917" name="TextBox 9916">
          <a:extLst>
            <a:ext uri="{FF2B5EF4-FFF2-40B4-BE49-F238E27FC236}">
              <a16:creationId xmlns:a16="http://schemas.microsoft.com/office/drawing/2014/main" xmlns="" id="{00000000-0008-0000-0400-0000C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18" name="TextBox 9917">
          <a:extLst>
            <a:ext uri="{FF2B5EF4-FFF2-40B4-BE49-F238E27FC236}">
              <a16:creationId xmlns:a16="http://schemas.microsoft.com/office/drawing/2014/main" xmlns="" id="{00000000-0008-0000-0400-0000C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919" name="TextBox 9918">
          <a:extLst>
            <a:ext uri="{FF2B5EF4-FFF2-40B4-BE49-F238E27FC236}">
              <a16:creationId xmlns:a16="http://schemas.microsoft.com/office/drawing/2014/main" xmlns="" id="{00000000-0008-0000-0400-0000C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20" name="TextBox 9919">
          <a:extLst>
            <a:ext uri="{FF2B5EF4-FFF2-40B4-BE49-F238E27FC236}">
              <a16:creationId xmlns:a16="http://schemas.microsoft.com/office/drawing/2014/main" xmlns="" id="{00000000-0008-0000-0400-0000C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921" name="TextBox 9920">
          <a:extLst>
            <a:ext uri="{FF2B5EF4-FFF2-40B4-BE49-F238E27FC236}">
              <a16:creationId xmlns:a16="http://schemas.microsoft.com/office/drawing/2014/main" xmlns="" id="{00000000-0008-0000-0400-0000C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922" name="TextBox 9921">
          <a:extLst>
            <a:ext uri="{FF2B5EF4-FFF2-40B4-BE49-F238E27FC236}">
              <a16:creationId xmlns:a16="http://schemas.microsoft.com/office/drawing/2014/main" xmlns="" id="{00000000-0008-0000-0400-0000C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923" name="TextBox 9922">
          <a:extLst>
            <a:ext uri="{FF2B5EF4-FFF2-40B4-BE49-F238E27FC236}">
              <a16:creationId xmlns:a16="http://schemas.microsoft.com/office/drawing/2014/main" xmlns="" id="{00000000-0008-0000-0400-0000C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24" name="TextBox 9923">
          <a:extLst>
            <a:ext uri="{FF2B5EF4-FFF2-40B4-BE49-F238E27FC236}">
              <a16:creationId xmlns:a16="http://schemas.microsoft.com/office/drawing/2014/main" xmlns="" id="{00000000-0008-0000-0400-0000D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925" name="TextBox 9924">
          <a:extLst>
            <a:ext uri="{FF2B5EF4-FFF2-40B4-BE49-F238E27FC236}">
              <a16:creationId xmlns:a16="http://schemas.microsoft.com/office/drawing/2014/main" xmlns="" id="{00000000-0008-0000-0400-0000D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26" name="TextBox 9925">
          <a:extLst>
            <a:ext uri="{FF2B5EF4-FFF2-40B4-BE49-F238E27FC236}">
              <a16:creationId xmlns:a16="http://schemas.microsoft.com/office/drawing/2014/main" xmlns="" id="{00000000-0008-0000-0400-0000D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927" name="TextBox 9926">
          <a:extLst>
            <a:ext uri="{FF2B5EF4-FFF2-40B4-BE49-F238E27FC236}">
              <a16:creationId xmlns:a16="http://schemas.microsoft.com/office/drawing/2014/main" xmlns="" id="{00000000-0008-0000-0400-0000D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28" name="TextBox 9927">
          <a:extLst>
            <a:ext uri="{FF2B5EF4-FFF2-40B4-BE49-F238E27FC236}">
              <a16:creationId xmlns:a16="http://schemas.microsoft.com/office/drawing/2014/main" xmlns="" id="{00000000-0008-0000-0400-0000D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929" name="TextBox 9928">
          <a:extLst>
            <a:ext uri="{FF2B5EF4-FFF2-40B4-BE49-F238E27FC236}">
              <a16:creationId xmlns:a16="http://schemas.microsoft.com/office/drawing/2014/main" xmlns="" id="{00000000-0008-0000-0400-0000D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930" name="TextBox 9929">
          <a:extLst>
            <a:ext uri="{FF2B5EF4-FFF2-40B4-BE49-F238E27FC236}">
              <a16:creationId xmlns:a16="http://schemas.microsoft.com/office/drawing/2014/main" xmlns="" id="{00000000-0008-0000-0400-0000D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931" name="TextBox 9930">
          <a:extLst>
            <a:ext uri="{FF2B5EF4-FFF2-40B4-BE49-F238E27FC236}">
              <a16:creationId xmlns:a16="http://schemas.microsoft.com/office/drawing/2014/main" xmlns="" id="{00000000-0008-0000-0400-0000D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32" name="TextBox 9931">
          <a:extLst>
            <a:ext uri="{FF2B5EF4-FFF2-40B4-BE49-F238E27FC236}">
              <a16:creationId xmlns:a16="http://schemas.microsoft.com/office/drawing/2014/main" xmlns="" id="{00000000-0008-0000-0400-0000D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933" name="TextBox 9932">
          <a:extLst>
            <a:ext uri="{FF2B5EF4-FFF2-40B4-BE49-F238E27FC236}">
              <a16:creationId xmlns:a16="http://schemas.microsoft.com/office/drawing/2014/main" xmlns="" id="{00000000-0008-0000-0400-0000D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34" name="TextBox 9933">
          <a:extLst>
            <a:ext uri="{FF2B5EF4-FFF2-40B4-BE49-F238E27FC236}">
              <a16:creationId xmlns:a16="http://schemas.microsoft.com/office/drawing/2014/main" xmlns="" id="{00000000-0008-0000-0400-0000D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935" name="TextBox 9934">
          <a:extLst>
            <a:ext uri="{FF2B5EF4-FFF2-40B4-BE49-F238E27FC236}">
              <a16:creationId xmlns:a16="http://schemas.microsoft.com/office/drawing/2014/main" xmlns="" id="{00000000-0008-0000-0400-0000D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36" name="TextBox 9935">
          <a:extLst>
            <a:ext uri="{FF2B5EF4-FFF2-40B4-BE49-F238E27FC236}">
              <a16:creationId xmlns:a16="http://schemas.microsoft.com/office/drawing/2014/main" xmlns="" id="{00000000-0008-0000-0400-0000D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937" name="TextBox 9936">
          <a:extLst>
            <a:ext uri="{FF2B5EF4-FFF2-40B4-BE49-F238E27FC236}">
              <a16:creationId xmlns:a16="http://schemas.microsoft.com/office/drawing/2014/main" xmlns="" id="{00000000-0008-0000-0400-0000D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938" name="TextBox 9937">
          <a:extLst>
            <a:ext uri="{FF2B5EF4-FFF2-40B4-BE49-F238E27FC236}">
              <a16:creationId xmlns:a16="http://schemas.microsoft.com/office/drawing/2014/main" xmlns="" id="{00000000-0008-0000-0400-0000D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939" name="TextBox 9938">
          <a:extLst>
            <a:ext uri="{FF2B5EF4-FFF2-40B4-BE49-F238E27FC236}">
              <a16:creationId xmlns:a16="http://schemas.microsoft.com/office/drawing/2014/main" xmlns="" id="{00000000-0008-0000-0400-0000D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40" name="TextBox 9939">
          <a:extLst>
            <a:ext uri="{FF2B5EF4-FFF2-40B4-BE49-F238E27FC236}">
              <a16:creationId xmlns:a16="http://schemas.microsoft.com/office/drawing/2014/main" xmlns="" id="{00000000-0008-0000-0400-0000E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941" name="TextBox 9940">
          <a:extLst>
            <a:ext uri="{FF2B5EF4-FFF2-40B4-BE49-F238E27FC236}">
              <a16:creationId xmlns:a16="http://schemas.microsoft.com/office/drawing/2014/main" xmlns="" id="{00000000-0008-0000-0400-0000E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42" name="TextBox 9941">
          <a:extLst>
            <a:ext uri="{FF2B5EF4-FFF2-40B4-BE49-F238E27FC236}">
              <a16:creationId xmlns:a16="http://schemas.microsoft.com/office/drawing/2014/main" xmlns="" id="{00000000-0008-0000-0400-0000E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943" name="TextBox 9942">
          <a:extLst>
            <a:ext uri="{FF2B5EF4-FFF2-40B4-BE49-F238E27FC236}">
              <a16:creationId xmlns:a16="http://schemas.microsoft.com/office/drawing/2014/main" xmlns="" id="{00000000-0008-0000-0400-0000E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44" name="TextBox 9943">
          <a:extLst>
            <a:ext uri="{FF2B5EF4-FFF2-40B4-BE49-F238E27FC236}">
              <a16:creationId xmlns:a16="http://schemas.microsoft.com/office/drawing/2014/main" xmlns="" id="{00000000-0008-0000-0400-0000E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945" name="TextBox 9944">
          <a:extLst>
            <a:ext uri="{FF2B5EF4-FFF2-40B4-BE49-F238E27FC236}">
              <a16:creationId xmlns:a16="http://schemas.microsoft.com/office/drawing/2014/main" xmlns="" id="{00000000-0008-0000-0400-0000E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946" name="TextBox 9945">
          <a:extLst>
            <a:ext uri="{FF2B5EF4-FFF2-40B4-BE49-F238E27FC236}">
              <a16:creationId xmlns:a16="http://schemas.microsoft.com/office/drawing/2014/main" xmlns="" id="{00000000-0008-0000-0400-0000E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947" name="TextBox 9946">
          <a:extLst>
            <a:ext uri="{FF2B5EF4-FFF2-40B4-BE49-F238E27FC236}">
              <a16:creationId xmlns:a16="http://schemas.microsoft.com/office/drawing/2014/main" xmlns="" id="{00000000-0008-0000-0400-0000E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48" name="TextBox 9947">
          <a:extLst>
            <a:ext uri="{FF2B5EF4-FFF2-40B4-BE49-F238E27FC236}">
              <a16:creationId xmlns:a16="http://schemas.microsoft.com/office/drawing/2014/main" xmlns="" id="{00000000-0008-0000-0400-0000E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949" name="TextBox 9948">
          <a:extLst>
            <a:ext uri="{FF2B5EF4-FFF2-40B4-BE49-F238E27FC236}">
              <a16:creationId xmlns:a16="http://schemas.microsoft.com/office/drawing/2014/main" xmlns="" id="{00000000-0008-0000-0400-0000E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50" name="TextBox 9949">
          <a:extLst>
            <a:ext uri="{FF2B5EF4-FFF2-40B4-BE49-F238E27FC236}">
              <a16:creationId xmlns:a16="http://schemas.microsoft.com/office/drawing/2014/main" xmlns="" id="{00000000-0008-0000-0400-0000E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951" name="TextBox 9950">
          <a:extLst>
            <a:ext uri="{FF2B5EF4-FFF2-40B4-BE49-F238E27FC236}">
              <a16:creationId xmlns:a16="http://schemas.microsoft.com/office/drawing/2014/main" xmlns="" id="{00000000-0008-0000-0400-0000E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52" name="TextBox 9951">
          <a:extLst>
            <a:ext uri="{FF2B5EF4-FFF2-40B4-BE49-F238E27FC236}">
              <a16:creationId xmlns:a16="http://schemas.microsoft.com/office/drawing/2014/main" xmlns="" id="{00000000-0008-0000-0400-0000E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953" name="TextBox 9952">
          <a:extLst>
            <a:ext uri="{FF2B5EF4-FFF2-40B4-BE49-F238E27FC236}">
              <a16:creationId xmlns:a16="http://schemas.microsoft.com/office/drawing/2014/main" xmlns="" id="{00000000-0008-0000-0400-0000E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954" name="TextBox 9953">
          <a:extLst>
            <a:ext uri="{FF2B5EF4-FFF2-40B4-BE49-F238E27FC236}">
              <a16:creationId xmlns:a16="http://schemas.microsoft.com/office/drawing/2014/main" xmlns="" id="{00000000-0008-0000-0400-0000E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955" name="TextBox 9954">
          <a:extLst>
            <a:ext uri="{FF2B5EF4-FFF2-40B4-BE49-F238E27FC236}">
              <a16:creationId xmlns:a16="http://schemas.microsoft.com/office/drawing/2014/main" xmlns="" id="{00000000-0008-0000-0400-0000E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56" name="TextBox 9955">
          <a:extLst>
            <a:ext uri="{FF2B5EF4-FFF2-40B4-BE49-F238E27FC236}">
              <a16:creationId xmlns:a16="http://schemas.microsoft.com/office/drawing/2014/main" xmlns="" id="{00000000-0008-0000-0400-0000F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957" name="TextBox 9956">
          <a:extLst>
            <a:ext uri="{FF2B5EF4-FFF2-40B4-BE49-F238E27FC236}">
              <a16:creationId xmlns:a16="http://schemas.microsoft.com/office/drawing/2014/main" xmlns="" id="{00000000-0008-0000-0400-0000F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58" name="TextBox 9957">
          <a:extLst>
            <a:ext uri="{FF2B5EF4-FFF2-40B4-BE49-F238E27FC236}">
              <a16:creationId xmlns:a16="http://schemas.microsoft.com/office/drawing/2014/main" xmlns="" id="{00000000-0008-0000-0400-0000F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959" name="TextBox 9958">
          <a:extLst>
            <a:ext uri="{FF2B5EF4-FFF2-40B4-BE49-F238E27FC236}">
              <a16:creationId xmlns:a16="http://schemas.microsoft.com/office/drawing/2014/main" xmlns="" id="{00000000-0008-0000-0400-0000F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60" name="TextBox 9959">
          <a:extLst>
            <a:ext uri="{FF2B5EF4-FFF2-40B4-BE49-F238E27FC236}">
              <a16:creationId xmlns:a16="http://schemas.microsoft.com/office/drawing/2014/main" xmlns="" id="{00000000-0008-0000-0400-0000F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961" name="TextBox 9960">
          <a:extLst>
            <a:ext uri="{FF2B5EF4-FFF2-40B4-BE49-F238E27FC236}">
              <a16:creationId xmlns:a16="http://schemas.microsoft.com/office/drawing/2014/main" xmlns="" id="{00000000-0008-0000-0400-0000F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962" name="TextBox 9961">
          <a:extLst>
            <a:ext uri="{FF2B5EF4-FFF2-40B4-BE49-F238E27FC236}">
              <a16:creationId xmlns:a16="http://schemas.microsoft.com/office/drawing/2014/main" xmlns="" id="{00000000-0008-0000-0400-0000F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963" name="TextBox 9962">
          <a:extLst>
            <a:ext uri="{FF2B5EF4-FFF2-40B4-BE49-F238E27FC236}">
              <a16:creationId xmlns:a16="http://schemas.microsoft.com/office/drawing/2014/main" xmlns="" id="{00000000-0008-0000-0400-0000F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64" name="TextBox 9963">
          <a:extLst>
            <a:ext uri="{FF2B5EF4-FFF2-40B4-BE49-F238E27FC236}">
              <a16:creationId xmlns:a16="http://schemas.microsoft.com/office/drawing/2014/main" xmlns="" id="{00000000-0008-0000-0400-0000F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965" name="TextBox 9964">
          <a:extLst>
            <a:ext uri="{FF2B5EF4-FFF2-40B4-BE49-F238E27FC236}">
              <a16:creationId xmlns:a16="http://schemas.microsoft.com/office/drawing/2014/main" xmlns="" id="{00000000-0008-0000-0400-0000F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66" name="TextBox 9965">
          <a:extLst>
            <a:ext uri="{FF2B5EF4-FFF2-40B4-BE49-F238E27FC236}">
              <a16:creationId xmlns:a16="http://schemas.microsoft.com/office/drawing/2014/main" xmlns="" id="{00000000-0008-0000-0400-0000F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967" name="TextBox 9966">
          <a:extLst>
            <a:ext uri="{FF2B5EF4-FFF2-40B4-BE49-F238E27FC236}">
              <a16:creationId xmlns:a16="http://schemas.microsoft.com/office/drawing/2014/main" xmlns="" id="{00000000-0008-0000-0400-0000F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68" name="TextBox 9967">
          <a:extLst>
            <a:ext uri="{FF2B5EF4-FFF2-40B4-BE49-F238E27FC236}">
              <a16:creationId xmlns:a16="http://schemas.microsoft.com/office/drawing/2014/main" xmlns="" id="{00000000-0008-0000-0400-0000F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969" name="TextBox 9968">
          <a:extLst>
            <a:ext uri="{FF2B5EF4-FFF2-40B4-BE49-F238E27FC236}">
              <a16:creationId xmlns:a16="http://schemas.microsoft.com/office/drawing/2014/main" xmlns="" id="{00000000-0008-0000-0400-0000F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970" name="TextBox 9969">
          <a:extLst>
            <a:ext uri="{FF2B5EF4-FFF2-40B4-BE49-F238E27FC236}">
              <a16:creationId xmlns:a16="http://schemas.microsoft.com/office/drawing/2014/main" xmlns="" id="{00000000-0008-0000-0400-0000F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971" name="TextBox 9970">
          <a:extLst>
            <a:ext uri="{FF2B5EF4-FFF2-40B4-BE49-F238E27FC236}">
              <a16:creationId xmlns:a16="http://schemas.microsoft.com/office/drawing/2014/main" xmlns="" id="{00000000-0008-0000-0400-0000F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72" name="TextBox 9971">
          <a:extLst>
            <a:ext uri="{FF2B5EF4-FFF2-40B4-BE49-F238E27FC236}">
              <a16:creationId xmlns:a16="http://schemas.microsoft.com/office/drawing/2014/main" xmlns="" id="{00000000-0008-0000-0400-000000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973" name="TextBox 9972">
          <a:extLst>
            <a:ext uri="{FF2B5EF4-FFF2-40B4-BE49-F238E27FC236}">
              <a16:creationId xmlns:a16="http://schemas.microsoft.com/office/drawing/2014/main" xmlns="" id="{00000000-0008-0000-0400-000001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74" name="TextBox 9973">
          <a:extLst>
            <a:ext uri="{FF2B5EF4-FFF2-40B4-BE49-F238E27FC236}">
              <a16:creationId xmlns:a16="http://schemas.microsoft.com/office/drawing/2014/main" xmlns="" id="{00000000-0008-0000-0400-000002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975" name="TextBox 9974">
          <a:extLst>
            <a:ext uri="{FF2B5EF4-FFF2-40B4-BE49-F238E27FC236}">
              <a16:creationId xmlns:a16="http://schemas.microsoft.com/office/drawing/2014/main" xmlns="" id="{00000000-0008-0000-0400-000003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76" name="TextBox 9975">
          <a:extLst>
            <a:ext uri="{FF2B5EF4-FFF2-40B4-BE49-F238E27FC236}">
              <a16:creationId xmlns:a16="http://schemas.microsoft.com/office/drawing/2014/main" xmlns="" id="{00000000-0008-0000-0400-000004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977" name="TextBox 9976">
          <a:extLst>
            <a:ext uri="{FF2B5EF4-FFF2-40B4-BE49-F238E27FC236}">
              <a16:creationId xmlns:a16="http://schemas.microsoft.com/office/drawing/2014/main" xmlns="" id="{00000000-0008-0000-0400-000005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978" name="TextBox 9977">
          <a:extLst>
            <a:ext uri="{FF2B5EF4-FFF2-40B4-BE49-F238E27FC236}">
              <a16:creationId xmlns:a16="http://schemas.microsoft.com/office/drawing/2014/main" xmlns="" id="{00000000-0008-0000-0400-000006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979" name="TextBox 9978">
          <a:extLst>
            <a:ext uri="{FF2B5EF4-FFF2-40B4-BE49-F238E27FC236}">
              <a16:creationId xmlns:a16="http://schemas.microsoft.com/office/drawing/2014/main" xmlns="" id="{00000000-0008-0000-0400-000007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80" name="TextBox 9979">
          <a:extLst>
            <a:ext uri="{FF2B5EF4-FFF2-40B4-BE49-F238E27FC236}">
              <a16:creationId xmlns:a16="http://schemas.microsoft.com/office/drawing/2014/main" xmlns="" id="{00000000-0008-0000-0400-000008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981" name="TextBox 9980">
          <a:extLst>
            <a:ext uri="{FF2B5EF4-FFF2-40B4-BE49-F238E27FC236}">
              <a16:creationId xmlns:a16="http://schemas.microsoft.com/office/drawing/2014/main" xmlns="" id="{00000000-0008-0000-0400-000009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82" name="TextBox 9981">
          <a:extLst>
            <a:ext uri="{FF2B5EF4-FFF2-40B4-BE49-F238E27FC236}">
              <a16:creationId xmlns:a16="http://schemas.microsoft.com/office/drawing/2014/main" xmlns="" id="{00000000-0008-0000-0400-00000A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983" name="TextBox 9982">
          <a:extLst>
            <a:ext uri="{FF2B5EF4-FFF2-40B4-BE49-F238E27FC236}">
              <a16:creationId xmlns:a16="http://schemas.microsoft.com/office/drawing/2014/main" xmlns="" id="{00000000-0008-0000-0400-00000B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84" name="TextBox 9983">
          <a:extLst>
            <a:ext uri="{FF2B5EF4-FFF2-40B4-BE49-F238E27FC236}">
              <a16:creationId xmlns:a16="http://schemas.microsoft.com/office/drawing/2014/main" xmlns="" id="{00000000-0008-0000-0400-00000C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985" name="TextBox 9984">
          <a:extLst>
            <a:ext uri="{FF2B5EF4-FFF2-40B4-BE49-F238E27FC236}">
              <a16:creationId xmlns:a16="http://schemas.microsoft.com/office/drawing/2014/main" xmlns="" id="{00000000-0008-0000-0400-00000D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986" name="TextBox 9985">
          <a:extLst>
            <a:ext uri="{FF2B5EF4-FFF2-40B4-BE49-F238E27FC236}">
              <a16:creationId xmlns:a16="http://schemas.microsoft.com/office/drawing/2014/main" xmlns="" id="{00000000-0008-0000-0400-00000E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987" name="TextBox 9986">
          <a:extLst>
            <a:ext uri="{FF2B5EF4-FFF2-40B4-BE49-F238E27FC236}">
              <a16:creationId xmlns:a16="http://schemas.microsoft.com/office/drawing/2014/main" xmlns="" id="{00000000-0008-0000-0400-00000F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88" name="TextBox 9987">
          <a:extLst>
            <a:ext uri="{FF2B5EF4-FFF2-40B4-BE49-F238E27FC236}">
              <a16:creationId xmlns:a16="http://schemas.microsoft.com/office/drawing/2014/main" xmlns="" id="{00000000-0008-0000-0400-000010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989" name="TextBox 9988">
          <a:extLst>
            <a:ext uri="{FF2B5EF4-FFF2-40B4-BE49-F238E27FC236}">
              <a16:creationId xmlns:a16="http://schemas.microsoft.com/office/drawing/2014/main" xmlns="" id="{00000000-0008-0000-0400-000011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90" name="TextBox 9989">
          <a:extLst>
            <a:ext uri="{FF2B5EF4-FFF2-40B4-BE49-F238E27FC236}">
              <a16:creationId xmlns:a16="http://schemas.microsoft.com/office/drawing/2014/main" xmlns="" id="{00000000-0008-0000-0400-000012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991" name="TextBox 9990">
          <a:extLst>
            <a:ext uri="{FF2B5EF4-FFF2-40B4-BE49-F238E27FC236}">
              <a16:creationId xmlns:a16="http://schemas.microsoft.com/office/drawing/2014/main" xmlns="" id="{00000000-0008-0000-0400-000013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92" name="TextBox 9991">
          <a:extLst>
            <a:ext uri="{FF2B5EF4-FFF2-40B4-BE49-F238E27FC236}">
              <a16:creationId xmlns:a16="http://schemas.microsoft.com/office/drawing/2014/main" xmlns="" id="{00000000-0008-0000-0400-000014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9993" name="TextBox 9992">
          <a:extLst>
            <a:ext uri="{FF2B5EF4-FFF2-40B4-BE49-F238E27FC236}">
              <a16:creationId xmlns:a16="http://schemas.microsoft.com/office/drawing/2014/main" xmlns="" id="{00000000-0008-0000-0400-000015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9994" name="TextBox 9993">
          <a:extLst>
            <a:ext uri="{FF2B5EF4-FFF2-40B4-BE49-F238E27FC236}">
              <a16:creationId xmlns:a16="http://schemas.microsoft.com/office/drawing/2014/main" xmlns="" id="{00000000-0008-0000-0400-000016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9995" name="TextBox 9994">
          <a:extLst>
            <a:ext uri="{FF2B5EF4-FFF2-40B4-BE49-F238E27FC236}">
              <a16:creationId xmlns:a16="http://schemas.microsoft.com/office/drawing/2014/main" xmlns="" id="{00000000-0008-0000-0400-000017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96" name="TextBox 9995">
          <a:extLst>
            <a:ext uri="{FF2B5EF4-FFF2-40B4-BE49-F238E27FC236}">
              <a16:creationId xmlns:a16="http://schemas.microsoft.com/office/drawing/2014/main" xmlns="" id="{00000000-0008-0000-0400-000018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9997" name="TextBox 9996">
          <a:extLst>
            <a:ext uri="{FF2B5EF4-FFF2-40B4-BE49-F238E27FC236}">
              <a16:creationId xmlns:a16="http://schemas.microsoft.com/office/drawing/2014/main" xmlns="" id="{00000000-0008-0000-0400-000019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9998" name="TextBox 9997">
          <a:extLst>
            <a:ext uri="{FF2B5EF4-FFF2-40B4-BE49-F238E27FC236}">
              <a16:creationId xmlns:a16="http://schemas.microsoft.com/office/drawing/2014/main" xmlns="" id="{00000000-0008-0000-0400-00001A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9999" name="TextBox 9998">
          <a:extLst>
            <a:ext uri="{FF2B5EF4-FFF2-40B4-BE49-F238E27FC236}">
              <a16:creationId xmlns:a16="http://schemas.microsoft.com/office/drawing/2014/main" xmlns="" id="{00000000-0008-0000-0400-00001B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000" name="TextBox 9999">
          <a:extLst>
            <a:ext uri="{FF2B5EF4-FFF2-40B4-BE49-F238E27FC236}">
              <a16:creationId xmlns:a16="http://schemas.microsoft.com/office/drawing/2014/main" xmlns="" id="{00000000-0008-0000-0400-00001C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001" name="TextBox 10000">
          <a:extLst>
            <a:ext uri="{FF2B5EF4-FFF2-40B4-BE49-F238E27FC236}">
              <a16:creationId xmlns:a16="http://schemas.microsoft.com/office/drawing/2014/main" xmlns="" id="{00000000-0008-0000-0400-00001D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002" name="TextBox 10001">
          <a:extLst>
            <a:ext uri="{FF2B5EF4-FFF2-40B4-BE49-F238E27FC236}">
              <a16:creationId xmlns:a16="http://schemas.microsoft.com/office/drawing/2014/main" xmlns="" id="{00000000-0008-0000-0400-00001E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003" name="TextBox 10002">
          <a:extLst>
            <a:ext uri="{FF2B5EF4-FFF2-40B4-BE49-F238E27FC236}">
              <a16:creationId xmlns:a16="http://schemas.microsoft.com/office/drawing/2014/main" xmlns="" id="{00000000-0008-0000-0400-00001F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004" name="TextBox 10003">
          <a:extLst>
            <a:ext uri="{FF2B5EF4-FFF2-40B4-BE49-F238E27FC236}">
              <a16:creationId xmlns:a16="http://schemas.microsoft.com/office/drawing/2014/main" xmlns="" id="{00000000-0008-0000-0400-000020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005" name="TextBox 10004">
          <a:extLst>
            <a:ext uri="{FF2B5EF4-FFF2-40B4-BE49-F238E27FC236}">
              <a16:creationId xmlns:a16="http://schemas.microsoft.com/office/drawing/2014/main" xmlns="" id="{00000000-0008-0000-0400-000021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006" name="TextBox 10005">
          <a:extLst>
            <a:ext uri="{FF2B5EF4-FFF2-40B4-BE49-F238E27FC236}">
              <a16:creationId xmlns:a16="http://schemas.microsoft.com/office/drawing/2014/main" xmlns="" id="{00000000-0008-0000-0400-000022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007" name="TextBox 10006">
          <a:extLst>
            <a:ext uri="{FF2B5EF4-FFF2-40B4-BE49-F238E27FC236}">
              <a16:creationId xmlns:a16="http://schemas.microsoft.com/office/drawing/2014/main" xmlns="" id="{00000000-0008-0000-0400-000023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008" name="TextBox 10007">
          <a:extLst>
            <a:ext uri="{FF2B5EF4-FFF2-40B4-BE49-F238E27FC236}">
              <a16:creationId xmlns:a16="http://schemas.microsoft.com/office/drawing/2014/main" xmlns="" id="{00000000-0008-0000-0400-000024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009" name="TextBox 10008">
          <a:extLst>
            <a:ext uri="{FF2B5EF4-FFF2-40B4-BE49-F238E27FC236}">
              <a16:creationId xmlns:a16="http://schemas.microsoft.com/office/drawing/2014/main" xmlns="" id="{00000000-0008-0000-0400-000025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010" name="TextBox 10009">
          <a:extLst>
            <a:ext uri="{FF2B5EF4-FFF2-40B4-BE49-F238E27FC236}">
              <a16:creationId xmlns:a16="http://schemas.microsoft.com/office/drawing/2014/main" xmlns="" id="{00000000-0008-0000-0400-000026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011" name="TextBox 10010">
          <a:extLst>
            <a:ext uri="{FF2B5EF4-FFF2-40B4-BE49-F238E27FC236}">
              <a16:creationId xmlns:a16="http://schemas.microsoft.com/office/drawing/2014/main" xmlns="" id="{00000000-0008-0000-0400-000027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012" name="TextBox 10011">
          <a:extLst>
            <a:ext uri="{FF2B5EF4-FFF2-40B4-BE49-F238E27FC236}">
              <a16:creationId xmlns:a16="http://schemas.microsoft.com/office/drawing/2014/main" xmlns="" id="{00000000-0008-0000-0400-000028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013" name="TextBox 10012">
          <a:extLst>
            <a:ext uri="{FF2B5EF4-FFF2-40B4-BE49-F238E27FC236}">
              <a16:creationId xmlns:a16="http://schemas.microsoft.com/office/drawing/2014/main" xmlns="" id="{00000000-0008-0000-0400-000029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014" name="TextBox 10013">
          <a:extLst>
            <a:ext uri="{FF2B5EF4-FFF2-40B4-BE49-F238E27FC236}">
              <a16:creationId xmlns:a16="http://schemas.microsoft.com/office/drawing/2014/main" xmlns="" id="{00000000-0008-0000-0400-00002A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015" name="TextBox 10014">
          <a:extLst>
            <a:ext uri="{FF2B5EF4-FFF2-40B4-BE49-F238E27FC236}">
              <a16:creationId xmlns:a16="http://schemas.microsoft.com/office/drawing/2014/main" xmlns="" id="{00000000-0008-0000-0400-00002B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016" name="TextBox 10015">
          <a:extLst>
            <a:ext uri="{FF2B5EF4-FFF2-40B4-BE49-F238E27FC236}">
              <a16:creationId xmlns:a16="http://schemas.microsoft.com/office/drawing/2014/main" xmlns="" id="{00000000-0008-0000-0400-00002C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017" name="TextBox 10016">
          <a:extLst>
            <a:ext uri="{FF2B5EF4-FFF2-40B4-BE49-F238E27FC236}">
              <a16:creationId xmlns:a16="http://schemas.microsoft.com/office/drawing/2014/main" xmlns="" id="{00000000-0008-0000-0400-00002D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018" name="TextBox 10017">
          <a:extLst>
            <a:ext uri="{FF2B5EF4-FFF2-40B4-BE49-F238E27FC236}">
              <a16:creationId xmlns:a16="http://schemas.microsoft.com/office/drawing/2014/main" xmlns="" id="{00000000-0008-0000-0400-00002E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019" name="TextBox 10018">
          <a:extLst>
            <a:ext uri="{FF2B5EF4-FFF2-40B4-BE49-F238E27FC236}">
              <a16:creationId xmlns:a16="http://schemas.microsoft.com/office/drawing/2014/main" xmlns="" id="{00000000-0008-0000-0400-00002F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020" name="TextBox 10019">
          <a:extLst>
            <a:ext uri="{FF2B5EF4-FFF2-40B4-BE49-F238E27FC236}">
              <a16:creationId xmlns:a16="http://schemas.microsoft.com/office/drawing/2014/main" xmlns="" id="{00000000-0008-0000-0400-000030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021" name="TextBox 10020">
          <a:extLst>
            <a:ext uri="{FF2B5EF4-FFF2-40B4-BE49-F238E27FC236}">
              <a16:creationId xmlns:a16="http://schemas.microsoft.com/office/drawing/2014/main" xmlns="" id="{00000000-0008-0000-0400-000031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022" name="TextBox 10021">
          <a:extLst>
            <a:ext uri="{FF2B5EF4-FFF2-40B4-BE49-F238E27FC236}">
              <a16:creationId xmlns:a16="http://schemas.microsoft.com/office/drawing/2014/main" xmlns="" id="{00000000-0008-0000-0400-000032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023" name="TextBox 10022">
          <a:extLst>
            <a:ext uri="{FF2B5EF4-FFF2-40B4-BE49-F238E27FC236}">
              <a16:creationId xmlns:a16="http://schemas.microsoft.com/office/drawing/2014/main" xmlns="" id="{00000000-0008-0000-0400-000033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024" name="TextBox 10023">
          <a:extLst>
            <a:ext uri="{FF2B5EF4-FFF2-40B4-BE49-F238E27FC236}">
              <a16:creationId xmlns:a16="http://schemas.microsoft.com/office/drawing/2014/main" xmlns="" id="{00000000-0008-0000-0400-000034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025" name="TextBox 10024">
          <a:extLst>
            <a:ext uri="{FF2B5EF4-FFF2-40B4-BE49-F238E27FC236}">
              <a16:creationId xmlns:a16="http://schemas.microsoft.com/office/drawing/2014/main" xmlns="" id="{00000000-0008-0000-0400-000035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026" name="TextBox 10025">
          <a:extLst>
            <a:ext uri="{FF2B5EF4-FFF2-40B4-BE49-F238E27FC236}">
              <a16:creationId xmlns:a16="http://schemas.microsoft.com/office/drawing/2014/main" xmlns="" id="{00000000-0008-0000-0400-000036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027" name="TextBox 10026">
          <a:extLst>
            <a:ext uri="{FF2B5EF4-FFF2-40B4-BE49-F238E27FC236}">
              <a16:creationId xmlns:a16="http://schemas.microsoft.com/office/drawing/2014/main" xmlns="" id="{00000000-0008-0000-0400-000037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028" name="TextBox 10027">
          <a:extLst>
            <a:ext uri="{FF2B5EF4-FFF2-40B4-BE49-F238E27FC236}">
              <a16:creationId xmlns:a16="http://schemas.microsoft.com/office/drawing/2014/main" xmlns="" id="{00000000-0008-0000-0400-000038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029" name="TextBox 10028">
          <a:extLst>
            <a:ext uri="{FF2B5EF4-FFF2-40B4-BE49-F238E27FC236}">
              <a16:creationId xmlns:a16="http://schemas.microsoft.com/office/drawing/2014/main" xmlns="" id="{00000000-0008-0000-0400-000039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030" name="TextBox 10029">
          <a:extLst>
            <a:ext uri="{FF2B5EF4-FFF2-40B4-BE49-F238E27FC236}">
              <a16:creationId xmlns:a16="http://schemas.microsoft.com/office/drawing/2014/main" xmlns="" id="{00000000-0008-0000-0400-00003A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031" name="TextBox 10030">
          <a:extLst>
            <a:ext uri="{FF2B5EF4-FFF2-40B4-BE49-F238E27FC236}">
              <a16:creationId xmlns:a16="http://schemas.microsoft.com/office/drawing/2014/main" xmlns="" id="{00000000-0008-0000-0400-00003B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032" name="TextBox 10031">
          <a:extLst>
            <a:ext uri="{FF2B5EF4-FFF2-40B4-BE49-F238E27FC236}">
              <a16:creationId xmlns:a16="http://schemas.microsoft.com/office/drawing/2014/main" xmlns="" id="{00000000-0008-0000-0400-00003C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033" name="TextBox 10032">
          <a:extLst>
            <a:ext uri="{FF2B5EF4-FFF2-40B4-BE49-F238E27FC236}">
              <a16:creationId xmlns:a16="http://schemas.microsoft.com/office/drawing/2014/main" xmlns="" id="{00000000-0008-0000-0400-00003D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034" name="TextBox 10033">
          <a:extLst>
            <a:ext uri="{FF2B5EF4-FFF2-40B4-BE49-F238E27FC236}">
              <a16:creationId xmlns:a16="http://schemas.microsoft.com/office/drawing/2014/main" xmlns="" id="{00000000-0008-0000-0400-00003E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55111"/>
    <xdr:sp macro="" textlink="">
      <xdr:nvSpPr>
        <xdr:cNvPr id="10035" name="TextBox 10034">
          <a:extLst>
            <a:ext uri="{FF2B5EF4-FFF2-40B4-BE49-F238E27FC236}">
              <a16:creationId xmlns:a16="http://schemas.microsoft.com/office/drawing/2014/main" xmlns="" id="{00000000-0008-0000-0400-00003F040000}"/>
            </a:ext>
          </a:extLst>
        </xdr:cNvPr>
        <xdr:cNvSpPr txBox="1"/>
      </xdr:nvSpPr>
      <xdr:spPr>
        <a:xfrm>
          <a:off x="1888191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55111"/>
    <xdr:sp macro="" textlink="">
      <xdr:nvSpPr>
        <xdr:cNvPr id="10036" name="TextBox 10035">
          <a:extLst>
            <a:ext uri="{FF2B5EF4-FFF2-40B4-BE49-F238E27FC236}">
              <a16:creationId xmlns:a16="http://schemas.microsoft.com/office/drawing/2014/main" xmlns="" id="{00000000-0008-0000-0400-000040040000}"/>
            </a:ext>
          </a:extLst>
        </xdr:cNvPr>
        <xdr:cNvSpPr txBox="1"/>
      </xdr:nvSpPr>
      <xdr:spPr>
        <a:xfrm>
          <a:off x="1765487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55111"/>
    <xdr:sp macro="" textlink="">
      <xdr:nvSpPr>
        <xdr:cNvPr id="10037" name="TextBox 10036">
          <a:extLst>
            <a:ext uri="{FF2B5EF4-FFF2-40B4-BE49-F238E27FC236}">
              <a16:creationId xmlns:a16="http://schemas.microsoft.com/office/drawing/2014/main" xmlns="" id="{00000000-0008-0000-0400-000041040000}"/>
            </a:ext>
          </a:extLst>
        </xdr:cNvPr>
        <xdr:cNvSpPr txBox="1"/>
      </xdr:nvSpPr>
      <xdr:spPr>
        <a:xfrm>
          <a:off x="1765487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55111"/>
    <xdr:sp macro="" textlink="">
      <xdr:nvSpPr>
        <xdr:cNvPr id="10038" name="TextBox 10037">
          <a:extLst>
            <a:ext uri="{FF2B5EF4-FFF2-40B4-BE49-F238E27FC236}">
              <a16:creationId xmlns:a16="http://schemas.microsoft.com/office/drawing/2014/main" xmlns="" id="{00000000-0008-0000-0400-000042040000}"/>
            </a:ext>
          </a:extLst>
        </xdr:cNvPr>
        <xdr:cNvSpPr txBox="1"/>
      </xdr:nvSpPr>
      <xdr:spPr>
        <a:xfrm>
          <a:off x="1888191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039" name="TextBox 10038">
          <a:extLst>
            <a:ext uri="{FF2B5EF4-FFF2-40B4-BE49-F238E27FC236}">
              <a16:creationId xmlns:a16="http://schemas.microsoft.com/office/drawing/2014/main" xmlns="" id="{00000000-0008-0000-0400-000043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40" name="TextBox 10039">
          <a:extLst>
            <a:ext uri="{FF2B5EF4-FFF2-40B4-BE49-F238E27FC236}">
              <a16:creationId xmlns:a16="http://schemas.microsoft.com/office/drawing/2014/main" xmlns="" id="{00000000-0008-0000-0400-000044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041" name="TextBox 10040">
          <a:extLst>
            <a:ext uri="{FF2B5EF4-FFF2-40B4-BE49-F238E27FC236}">
              <a16:creationId xmlns:a16="http://schemas.microsoft.com/office/drawing/2014/main" xmlns="" id="{00000000-0008-0000-0400-000045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42" name="TextBox 10041">
          <a:extLst>
            <a:ext uri="{FF2B5EF4-FFF2-40B4-BE49-F238E27FC236}">
              <a16:creationId xmlns:a16="http://schemas.microsoft.com/office/drawing/2014/main" xmlns="" id="{00000000-0008-0000-0400-000046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043" name="TextBox 10042">
          <a:extLst>
            <a:ext uri="{FF2B5EF4-FFF2-40B4-BE49-F238E27FC236}">
              <a16:creationId xmlns:a16="http://schemas.microsoft.com/office/drawing/2014/main" xmlns="" id="{00000000-0008-0000-0400-000047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44" name="TextBox 10043">
          <a:extLst>
            <a:ext uri="{FF2B5EF4-FFF2-40B4-BE49-F238E27FC236}">
              <a16:creationId xmlns:a16="http://schemas.microsoft.com/office/drawing/2014/main" xmlns="" id="{00000000-0008-0000-0400-000048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045" name="TextBox 10044">
          <a:extLst>
            <a:ext uri="{FF2B5EF4-FFF2-40B4-BE49-F238E27FC236}">
              <a16:creationId xmlns:a16="http://schemas.microsoft.com/office/drawing/2014/main" xmlns="" id="{00000000-0008-0000-0400-000049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046" name="TextBox 10045">
          <a:extLst>
            <a:ext uri="{FF2B5EF4-FFF2-40B4-BE49-F238E27FC236}">
              <a16:creationId xmlns:a16="http://schemas.microsoft.com/office/drawing/2014/main" xmlns="" id="{00000000-0008-0000-0400-00004A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047" name="TextBox 10046">
          <a:extLst>
            <a:ext uri="{FF2B5EF4-FFF2-40B4-BE49-F238E27FC236}">
              <a16:creationId xmlns:a16="http://schemas.microsoft.com/office/drawing/2014/main" xmlns="" id="{00000000-0008-0000-0400-00004B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048" name="TextBox 10047">
          <a:extLst>
            <a:ext uri="{FF2B5EF4-FFF2-40B4-BE49-F238E27FC236}">
              <a16:creationId xmlns:a16="http://schemas.microsoft.com/office/drawing/2014/main" xmlns="" id="{00000000-0008-0000-0400-00004C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049" name="TextBox 10048">
          <a:extLst>
            <a:ext uri="{FF2B5EF4-FFF2-40B4-BE49-F238E27FC236}">
              <a16:creationId xmlns:a16="http://schemas.microsoft.com/office/drawing/2014/main" xmlns="" id="{00000000-0008-0000-0400-00004D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50" name="TextBox 10049">
          <a:extLst>
            <a:ext uri="{FF2B5EF4-FFF2-40B4-BE49-F238E27FC236}">
              <a16:creationId xmlns:a16="http://schemas.microsoft.com/office/drawing/2014/main" xmlns="" id="{00000000-0008-0000-0400-00004E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051" name="TextBox 10050">
          <a:extLst>
            <a:ext uri="{FF2B5EF4-FFF2-40B4-BE49-F238E27FC236}">
              <a16:creationId xmlns:a16="http://schemas.microsoft.com/office/drawing/2014/main" xmlns="" id="{00000000-0008-0000-0400-00004F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52" name="TextBox 10051">
          <a:extLst>
            <a:ext uri="{FF2B5EF4-FFF2-40B4-BE49-F238E27FC236}">
              <a16:creationId xmlns:a16="http://schemas.microsoft.com/office/drawing/2014/main" xmlns="" id="{00000000-0008-0000-0400-000050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053" name="TextBox 10052">
          <a:extLst>
            <a:ext uri="{FF2B5EF4-FFF2-40B4-BE49-F238E27FC236}">
              <a16:creationId xmlns:a16="http://schemas.microsoft.com/office/drawing/2014/main" xmlns="" id="{00000000-0008-0000-0400-000051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54" name="TextBox 10053">
          <a:extLst>
            <a:ext uri="{FF2B5EF4-FFF2-40B4-BE49-F238E27FC236}">
              <a16:creationId xmlns:a16="http://schemas.microsoft.com/office/drawing/2014/main" xmlns="" id="{00000000-0008-0000-0400-000052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055" name="TextBox 10054">
          <a:extLst>
            <a:ext uri="{FF2B5EF4-FFF2-40B4-BE49-F238E27FC236}">
              <a16:creationId xmlns:a16="http://schemas.microsoft.com/office/drawing/2014/main" xmlns="" id="{00000000-0008-0000-0400-000053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056" name="TextBox 10055">
          <a:extLst>
            <a:ext uri="{FF2B5EF4-FFF2-40B4-BE49-F238E27FC236}">
              <a16:creationId xmlns:a16="http://schemas.microsoft.com/office/drawing/2014/main" xmlns="" id="{00000000-0008-0000-0400-000054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057" name="TextBox 10056">
          <a:extLst>
            <a:ext uri="{FF2B5EF4-FFF2-40B4-BE49-F238E27FC236}">
              <a16:creationId xmlns:a16="http://schemas.microsoft.com/office/drawing/2014/main" xmlns="" id="{00000000-0008-0000-0400-000055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58" name="TextBox 10057">
          <a:extLst>
            <a:ext uri="{FF2B5EF4-FFF2-40B4-BE49-F238E27FC236}">
              <a16:creationId xmlns:a16="http://schemas.microsoft.com/office/drawing/2014/main" xmlns="" id="{00000000-0008-0000-0400-000056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059" name="TextBox 10058">
          <a:extLst>
            <a:ext uri="{FF2B5EF4-FFF2-40B4-BE49-F238E27FC236}">
              <a16:creationId xmlns:a16="http://schemas.microsoft.com/office/drawing/2014/main" xmlns="" id="{00000000-0008-0000-0400-000057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60" name="TextBox 10059">
          <a:extLst>
            <a:ext uri="{FF2B5EF4-FFF2-40B4-BE49-F238E27FC236}">
              <a16:creationId xmlns:a16="http://schemas.microsoft.com/office/drawing/2014/main" xmlns="" id="{00000000-0008-0000-0400-000058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061" name="TextBox 10060">
          <a:extLst>
            <a:ext uri="{FF2B5EF4-FFF2-40B4-BE49-F238E27FC236}">
              <a16:creationId xmlns:a16="http://schemas.microsoft.com/office/drawing/2014/main" xmlns="" id="{00000000-0008-0000-0400-000059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62" name="TextBox 10061">
          <a:extLst>
            <a:ext uri="{FF2B5EF4-FFF2-40B4-BE49-F238E27FC236}">
              <a16:creationId xmlns:a16="http://schemas.microsoft.com/office/drawing/2014/main" xmlns="" id="{00000000-0008-0000-0400-00005A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063" name="TextBox 10062">
          <a:extLst>
            <a:ext uri="{FF2B5EF4-FFF2-40B4-BE49-F238E27FC236}">
              <a16:creationId xmlns:a16="http://schemas.microsoft.com/office/drawing/2014/main" xmlns="" id="{00000000-0008-0000-0400-00005B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064" name="TextBox 10063">
          <a:extLst>
            <a:ext uri="{FF2B5EF4-FFF2-40B4-BE49-F238E27FC236}">
              <a16:creationId xmlns:a16="http://schemas.microsoft.com/office/drawing/2014/main" xmlns="" id="{00000000-0008-0000-0400-00005C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065" name="TextBox 10064">
          <a:extLst>
            <a:ext uri="{FF2B5EF4-FFF2-40B4-BE49-F238E27FC236}">
              <a16:creationId xmlns:a16="http://schemas.microsoft.com/office/drawing/2014/main" xmlns="" id="{00000000-0008-0000-0400-00005D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66" name="TextBox 10065">
          <a:extLst>
            <a:ext uri="{FF2B5EF4-FFF2-40B4-BE49-F238E27FC236}">
              <a16:creationId xmlns:a16="http://schemas.microsoft.com/office/drawing/2014/main" xmlns="" id="{00000000-0008-0000-0400-00005E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067" name="TextBox 10066">
          <a:extLst>
            <a:ext uri="{FF2B5EF4-FFF2-40B4-BE49-F238E27FC236}">
              <a16:creationId xmlns:a16="http://schemas.microsoft.com/office/drawing/2014/main" xmlns="" id="{00000000-0008-0000-0400-00005F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68" name="TextBox 10067">
          <a:extLst>
            <a:ext uri="{FF2B5EF4-FFF2-40B4-BE49-F238E27FC236}">
              <a16:creationId xmlns:a16="http://schemas.microsoft.com/office/drawing/2014/main" xmlns="" id="{00000000-0008-0000-0400-000060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069" name="TextBox 10068">
          <a:extLst>
            <a:ext uri="{FF2B5EF4-FFF2-40B4-BE49-F238E27FC236}">
              <a16:creationId xmlns:a16="http://schemas.microsoft.com/office/drawing/2014/main" xmlns="" id="{00000000-0008-0000-0400-000061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70" name="TextBox 10069">
          <a:extLst>
            <a:ext uri="{FF2B5EF4-FFF2-40B4-BE49-F238E27FC236}">
              <a16:creationId xmlns:a16="http://schemas.microsoft.com/office/drawing/2014/main" xmlns="" id="{00000000-0008-0000-0400-000062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071" name="TextBox 10070">
          <a:extLst>
            <a:ext uri="{FF2B5EF4-FFF2-40B4-BE49-F238E27FC236}">
              <a16:creationId xmlns:a16="http://schemas.microsoft.com/office/drawing/2014/main" xmlns="" id="{00000000-0008-0000-0400-000063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072" name="TextBox 10071">
          <a:extLst>
            <a:ext uri="{FF2B5EF4-FFF2-40B4-BE49-F238E27FC236}">
              <a16:creationId xmlns:a16="http://schemas.microsoft.com/office/drawing/2014/main" xmlns="" id="{00000000-0008-0000-0400-000064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073" name="TextBox 10072">
          <a:extLst>
            <a:ext uri="{FF2B5EF4-FFF2-40B4-BE49-F238E27FC236}">
              <a16:creationId xmlns:a16="http://schemas.microsoft.com/office/drawing/2014/main" xmlns="" id="{00000000-0008-0000-0400-000065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074" name="TextBox 10073">
          <a:extLst>
            <a:ext uri="{FF2B5EF4-FFF2-40B4-BE49-F238E27FC236}">
              <a16:creationId xmlns:a16="http://schemas.microsoft.com/office/drawing/2014/main" xmlns="" id="{00000000-0008-0000-0400-000066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075" name="TextBox 10074">
          <a:extLst>
            <a:ext uri="{FF2B5EF4-FFF2-40B4-BE49-F238E27FC236}">
              <a16:creationId xmlns:a16="http://schemas.microsoft.com/office/drawing/2014/main" xmlns="" id="{00000000-0008-0000-0400-000067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076" name="TextBox 10075">
          <a:extLst>
            <a:ext uri="{FF2B5EF4-FFF2-40B4-BE49-F238E27FC236}">
              <a16:creationId xmlns:a16="http://schemas.microsoft.com/office/drawing/2014/main" xmlns="" id="{00000000-0008-0000-0400-000068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10077" name="TextBox 10076">
          <a:extLst>
            <a:ext uri="{FF2B5EF4-FFF2-40B4-BE49-F238E27FC236}">
              <a16:creationId xmlns:a16="http://schemas.microsoft.com/office/drawing/2014/main" xmlns="" id="{00000000-0008-0000-0400-000069040000}"/>
            </a:ext>
          </a:extLst>
        </xdr:cNvPr>
        <xdr:cNvSpPr txBox="1"/>
      </xdr:nvSpPr>
      <xdr:spPr>
        <a:xfrm>
          <a:off x="1888191" y="62865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078" name="TextBox 10077">
          <a:extLst>
            <a:ext uri="{FF2B5EF4-FFF2-40B4-BE49-F238E27FC236}">
              <a16:creationId xmlns:a16="http://schemas.microsoft.com/office/drawing/2014/main" xmlns="" id="{00000000-0008-0000-0400-00006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79" name="TextBox 10078">
          <a:extLst>
            <a:ext uri="{FF2B5EF4-FFF2-40B4-BE49-F238E27FC236}">
              <a16:creationId xmlns:a16="http://schemas.microsoft.com/office/drawing/2014/main" xmlns="" id="{00000000-0008-0000-0400-00006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080" name="TextBox 10079">
          <a:extLst>
            <a:ext uri="{FF2B5EF4-FFF2-40B4-BE49-F238E27FC236}">
              <a16:creationId xmlns:a16="http://schemas.microsoft.com/office/drawing/2014/main" xmlns="" id="{00000000-0008-0000-0400-00006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81" name="TextBox 10080">
          <a:extLst>
            <a:ext uri="{FF2B5EF4-FFF2-40B4-BE49-F238E27FC236}">
              <a16:creationId xmlns:a16="http://schemas.microsoft.com/office/drawing/2014/main" xmlns="" id="{00000000-0008-0000-0400-00006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082" name="TextBox 10081">
          <a:extLst>
            <a:ext uri="{FF2B5EF4-FFF2-40B4-BE49-F238E27FC236}">
              <a16:creationId xmlns:a16="http://schemas.microsoft.com/office/drawing/2014/main" xmlns="" id="{00000000-0008-0000-0400-00006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83" name="TextBox 10082">
          <a:extLst>
            <a:ext uri="{FF2B5EF4-FFF2-40B4-BE49-F238E27FC236}">
              <a16:creationId xmlns:a16="http://schemas.microsoft.com/office/drawing/2014/main" xmlns="" id="{00000000-0008-0000-0400-00006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084" name="TextBox 10083">
          <a:extLst>
            <a:ext uri="{FF2B5EF4-FFF2-40B4-BE49-F238E27FC236}">
              <a16:creationId xmlns:a16="http://schemas.microsoft.com/office/drawing/2014/main" xmlns="" id="{00000000-0008-0000-0400-00007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085" name="TextBox 10084">
          <a:extLst>
            <a:ext uri="{FF2B5EF4-FFF2-40B4-BE49-F238E27FC236}">
              <a16:creationId xmlns:a16="http://schemas.microsoft.com/office/drawing/2014/main" xmlns="" id="{00000000-0008-0000-0400-00007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086" name="TextBox 10085">
          <a:extLst>
            <a:ext uri="{FF2B5EF4-FFF2-40B4-BE49-F238E27FC236}">
              <a16:creationId xmlns:a16="http://schemas.microsoft.com/office/drawing/2014/main" xmlns="" id="{00000000-0008-0000-0400-00007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87" name="TextBox 10086">
          <a:extLst>
            <a:ext uri="{FF2B5EF4-FFF2-40B4-BE49-F238E27FC236}">
              <a16:creationId xmlns:a16="http://schemas.microsoft.com/office/drawing/2014/main" xmlns="" id="{00000000-0008-0000-0400-00007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088" name="TextBox 10087">
          <a:extLst>
            <a:ext uri="{FF2B5EF4-FFF2-40B4-BE49-F238E27FC236}">
              <a16:creationId xmlns:a16="http://schemas.microsoft.com/office/drawing/2014/main" xmlns="" id="{00000000-0008-0000-0400-00007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89" name="TextBox 10088">
          <a:extLst>
            <a:ext uri="{FF2B5EF4-FFF2-40B4-BE49-F238E27FC236}">
              <a16:creationId xmlns:a16="http://schemas.microsoft.com/office/drawing/2014/main" xmlns="" id="{00000000-0008-0000-0400-00007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090" name="TextBox 10089">
          <a:extLst>
            <a:ext uri="{FF2B5EF4-FFF2-40B4-BE49-F238E27FC236}">
              <a16:creationId xmlns:a16="http://schemas.microsoft.com/office/drawing/2014/main" xmlns="" id="{00000000-0008-0000-0400-00007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91" name="TextBox 10090">
          <a:extLst>
            <a:ext uri="{FF2B5EF4-FFF2-40B4-BE49-F238E27FC236}">
              <a16:creationId xmlns:a16="http://schemas.microsoft.com/office/drawing/2014/main" xmlns="" id="{00000000-0008-0000-0400-00007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092" name="TextBox 10091">
          <a:extLst>
            <a:ext uri="{FF2B5EF4-FFF2-40B4-BE49-F238E27FC236}">
              <a16:creationId xmlns:a16="http://schemas.microsoft.com/office/drawing/2014/main" xmlns="" id="{00000000-0008-0000-0400-00007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093" name="TextBox 10092">
          <a:extLst>
            <a:ext uri="{FF2B5EF4-FFF2-40B4-BE49-F238E27FC236}">
              <a16:creationId xmlns:a16="http://schemas.microsoft.com/office/drawing/2014/main" xmlns="" id="{00000000-0008-0000-0400-00007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094" name="TextBox 10093">
          <a:extLst>
            <a:ext uri="{FF2B5EF4-FFF2-40B4-BE49-F238E27FC236}">
              <a16:creationId xmlns:a16="http://schemas.microsoft.com/office/drawing/2014/main" xmlns="" id="{00000000-0008-0000-0400-00007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95" name="TextBox 10094">
          <a:extLst>
            <a:ext uri="{FF2B5EF4-FFF2-40B4-BE49-F238E27FC236}">
              <a16:creationId xmlns:a16="http://schemas.microsoft.com/office/drawing/2014/main" xmlns="" id="{00000000-0008-0000-0400-00007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096" name="TextBox 10095">
          <a:extLst>
            <a:ext uri="{FF2B5EF4-FFF2-40B4-BE49-F238E27FC236}">
              <a16:creationId xmlns:a16="http://schemas.microsoft.com/office/drawing/2014/main" xmlns="" id="{00000000-0008-0000-0400-00007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97" name="TextBox 10096">
          <a:extLst>
            <a:ext uri="{FF2B5EF4-FFF2-40B4-BE49-F238E27FC236}">
              <a16:creationId xmlns:a16="http://schemas.microsoft.com/office/drawing/2014/main" xmlns="" id="{00000000-0008-0000-0400-00007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098" name="TextBox 10097">
          <a:extLst>
            <a:ext uri="{FF2B5EF4-FFF2-40B4-BE49-F238E27FC236}">
              <a16:creationId xmlns:a16="http://schemas.microsoft.com/office/drawing/2014/main" xmlns="" id="{00000000-0008-0000-0400-00007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099" name="TextBox 10098">
          <a:extLst>
            <a:ext uri="{FF2B5EF4-FFF2-40B4-BE49-F238E27FC236}">
              <a16:creationId xmlns:a16="http://schemas.microsoft.com/office/drawing/2014/main" xmlns="" id="{00000000-0008-0000-0400-00007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100" name="TextBox 10099">
          <a:extLst>
            <a:ext uri="{FF2B5EF4-FFF2-40B4-BE49-F238E27FC236}">
              <a16:creationId xmlns:a16="http://schemas.microsoft.com/office/drawing/2014/main" xmlns="" id="{00000000-0008-0000-0400-00008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101" name="TextBox 10100">
          <a:extLst>
            <a:ext uri="{FF2B5EF4-FFF2-40B4-BE49-F238E27FC236}">
              <a16:creationId xmlns:a16="http://schemas.microsoft.com/office/drawing/2014/main" xmlns="" id="{00000000-0008-0000-0400-00008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102" name="TextBox 10101">
          <a:extLst>
            <a:ext uri="{FF2B5EF4-FFF2-40B4-BE49-F238E27FC236}">
              <a16:creationId xmlns:a16="http://schemas.microsoft.com/office/drawing/2014/main" xmlns="" id="{00000000-0008-0000-0400-00008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03" name="TextBox 10102">
          <a:extLst>
            <a:ext uri="{FF2B5EF4-FFF2-40B4-BE49-F238E27FC236}">
              <a16:creationId xmlns:a16="http://schemas.microsoft.com/office/drawing/2014/main" xmlns="" id="{00000000-0008-0000-0400-00008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104" name="TextBox 10103">
          <a:extLst>
            <a:ext uri="{FF2B5EF4-FFF2-40B4-BE49-F238E27FC236}">
              <a16:creationId xmlns:a16="http://schemas.microsoft.com/office/drawing/2014/main" xmlns="" id="{00000000-0008-0000-0400-00008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05" name="TextBox 10104">
          <a:extLst>
            <a:ext uri="{FF2B5EF4-FFF2-40B4-BE49-F238E27FC236}">
              <a16:creationId xmlns:a16="http://schemas.microsoft.com/office/drawing/2014/main" xmlns="" id="{00000000-0008-0000-0400-00008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106" name="TextBox 10105">
          <a:extLst>
            <a:ext uri="{FF2B5EF4-FFF2-40B4-BE49-F238E27FC236}">
              <a16:creationId xmlns:a16="http://schemas.microsoft.com/office/drawing/2014/main" xmlns="" id="{00000000-0008-0000-0400-00008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07" name="TextBox 10106">
          <a:extLst>
            <a:ext uri="{FF2B5EF4-FFF2-40B4-BE49-F238E27FC236}">
              <a16:creationId xmlns:a16="http://schemas.microsoft.com/office/drawing/2014/main" xmlns="" id="{00000000-0008-0000-0400-00008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108" name="TextBox 10107">
          <a:extLst>
            <a:ext uri="{FF2B5EF4-FFF2-40B4-BE49-F238E27FC236}">
              <a16:creationId xmlns:a16="http://schemas.microsoft.com/office/drawing/2014/main" xmlns="" id="{00000000-0008-0000-0400-00008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109" name="TextBox 10108">
          <a:extLst>
            <a:ext uri="{FF2B5EF4-FFF2-40B4-BE49-F238E27FC236}">
              <a16:creationId xmlns:a16="http://schemas.microsoft.com/office/drawing/2014/main" xmlns="" id="{00000000-0008-0000-0400-00008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110" name="TextBox 10109">
          <a:extLst>
            <a:ext uri="{FF2B5EF4-FFF2-40B4-BE49-F238E27FC236}">
              <a16:creationId xmlns:a16="http://schemas.microsoft.com/office/drawing/2014/main" xmlns="" id="{00000000-0008-0000-0400-00008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11" name="TextBox 10110">
          <a:extLst>
            <a:ext uri="{FF2B5EF4-FFF2-40B4-BE49-F238E27FC236}">
              <a16:creationId xmlns:a16="http://schemas.microsoft.com/office/drawing/2014/main" xmlns="" id="{00000000-0008-0000-0400-00008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112" name="TextBox 10111">
          <a:extLst>
            <a:ext uri="{FF2B5EF4-FFF2-40B4-BE49-F238E27FC236}">
              <a16:creationId xmlns:a16="http://schemas.microsoft.com/office/drawing/2014/main" xmlns="" id="{00000000-0008-0000-0400-00008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13" name="TextBox 10112">
          <a:extLst>
            <a:ext uri="{FF2B5EF4-FFF2-40B4-BE49-F238E27FC236}">
              <a16:creationId xmlns:a16="http://schemas.microsoft.com/office/drawing/2014/main" xmlns="" id="{00000000-0008-0000-0400-00008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114" name="TextBox 10113">
          <a:extLst>
            <a:ext uri="{FF2B5EF4-FFF2-40B4-BE49-F238E27FC236}">
              <a16:creationId xmlns:a16="http://schemas.microsoft.com/office/drawing/2014/main" xmlns="" id="{00000000-0008-0000-0400-00008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15" name="TextBox 10114">
          <a:extLst>
            <a:ext uri="{FF2B5EF4-FFF2-40B4-BE49-F238E27FC236}">
              <a16:creationId xmlns:a16="http://schemas.microsoft.com/office/drawing/2014/main" xmlns="" id="{00000000-0008-0000-0400-00008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116" name="TextBox 10115">
          <a:extLst>
            <a:ext uri="{FF2B5EF4-FFF2-40B4-BE49-F238E27FC236}">
              <a16:creationId xmlns:a16="http://schemas.microsoft.com/office/drawing/2014/main" xmlns="" id="{00000000-0008-0000-0400-00009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117" name="TextBox 10116">
          <a:extLst>
            <a:ext uri="{FF2B5EF4-FFF2-40B4-BE49-F238E27FC236}">
              <a16:creationId xmlns:a16="http://schemas.microsoft.com/office/drawing/2014/main" xmlns="" id="{00000000-0008-0000-0400-00009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118" name="TextBox 10117">
          <a:extLst>
            <a:ext uri="{FF2B5EF4-FFF2-40B4-BE49-F238E27FC236}">
              <a16:creationId xmlns:a16="http://schemas.microsoft.com/office/drawing/2014/main" xmlns="" id="{00000000-0008-0000-0400-00009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19" name="TextBox 10118">
          <a:extLst>
            <a:ext uri="{FF2B5EF4-FFF2-40B4-BE49-F238E27FC236}">
              <a16:creationId xmlns:a16="http://schemas.microsoft.com/office/drawing/2014/main" xmlns="" id="{00000000-0008-0000-0400-00009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120" name="TextBox 10119">
          <a:extLst>
            <a:ext uri="{FF2B5EF4-FFF2-40B4-BE49-F238E27FC236}">
              <a16:creationId xmlns:a16="http://schemas.microsoft.com/office/drawing/2014/main" xmlns="" id="{00000000-0008-0000-0400-00009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21" name="TextBox 10120">
          <a:extLst>
            <a:ext uri="{FF2B5EF4-FFF2-40B4-BE49-F238E27FC236}">
              <a16:creationId xmlns:a16="http://schemas.microsoft.com/office/drawing/2014/main" xmlns="" id="{00000000-0008-0000-0400-00009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122" name="TextBox 10121">
          <a:extLst>
            <a:ext uri="{FF2B5EF4-FFF2-40B4-BE49-F238E27FC236}">
              <a16:creationId xmlns:a16="http://schemas.microsoft.com/office/drawing/2014/main" xmlns="" id="{00000000-0008-0000-0400-00009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23" name="TextBox 10122">
          <a:extLst>
            <a:ext uri="{FF2B5EF4-FFF2-40B4-BE49-F238E27FC236}">
              <a16:creationId xmlns:a16="http://schemas.microsoft.com/office/drawing/2014/main" xmlns="" id="{00000000-0008-0000-0400-00009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124" name="TextBox 10123">
          <a:extLst>
            <a:ext uri="{FF2B5EF4-FFF2-40B4-BE49-F238E27FC236}">
              <a16:creationId xmlns:a16="http://schemas.microsoft.com/office/drawing/2014/main" xmlns="" id="{00000000-0008-0000-0400-00009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125" name="TextBox 10124">
          <a:extLst>
            <a:ext uri="{FF2B5EF4-FFF2-40B4-BE49-F238E27FC236}">
              <a16:creationId xmlns:a16="http://schemas.microsoft.com/office/drawing/2014/main" xmlns="" id="{00000000-0008-0000-0400-00009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126" name="TextBox 10125">
          <a:extLst>
            <a:ext uri="{FF2B5EF4-FFF2-40B4-BE49-F238E27FC236}">
              <a16:creationId xmlns:a16="http://schemas.microsoft.com/office/drawing/2014/main" xmlns="" id="{00000000-0008-0000-0400-00009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27" name="TextBox 10126">
          <a:extLst>
            <a:ext uri="{FF2B5EF4-FFF2-40B4-BE49-F238E27FC236}">
              <a16:creationId xmlns:a16="http://schemas.microsoft.com/office/drawing/2014/main" xmlns="" id="{00000000-0008-0000-0400-00009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128" name="TextBox 10127">
          <a:extLst>
            <a:ext uri="{FF2B5EF4-FFF2-40B4-BE49-F238E27FC236}">
              <a16:creationId xmlns:a16="http://schemas.microsoft.com/office/drawing/2014/main" xmlns="" id="{00000000-0008-0000-0400-00009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29" name="TextBox 10128">
          <a:extLst>
            <a:ext uri="{FF2B5EF4-FFF2-40B4-BE49-F238E27FC236}">
              <a16:creationId xmlns:a16="http://schemas.microsoft.com/office/drawing/2014/main" xmlns="" id="{00000000-0008-0000-0400-00009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130" name="TextBox 10129">
          <a:extLst>
            <a:ext uri="{FF2B5EF4-FFF2-40B4-BE49-F238E27FC236}">
              <a16:creationId xmlns:a16="http://schemas.microsoft.com/office/drawing/2014/main" xmlns="" id="{00000000-0008-0000-0400-00009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31" name="TextBox 10130">
          <a:extLst>
            <a:ext uri="{FF2B5EF4-FFF2-40B4-BE49-F238E27FC236}">
              <a16:creationId xmlns:a16="http://schemas.microsoft.com/office/drawing/2014/main" xmlns="" id="{00000000-0008-0000-0400-00009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132" name="TextBox 10131">
          <a:extLst>
            <a:ext uri="{FF2B5EF4-FFF2-40B4-BE49-F238E27FC236}">
              <a16:creationId xmlns:a16="http://schemas.microsoft.com/office/drawing/2014/main" xmlns="" id="{00000000-0008-0000-0400-0000A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133" name="TextBox 10132">
          <a:extLst>
            <a:ext uri="{FF2B5EF4-FFF2-40B4-BE49-F238E27FC236}">
              <a16:creationId xmlns:a16="http://schemas.microsoft.com/office/drawing/2014/main" xmlns="" id="{00000000-0008-0000-0400-0000A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134" name="TextBox 10133">
          <a:extLst>
            <a:ext uri="{FF2B5EF4-FFF2-40B4-BE49-F238E27FC236}">
              <a16:creationId xmlns:a16="http://schemas.microsoft.com/office/drawing/2014/main" xmlns="" id="{00000000-0008-0000-0400-0000A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35" name="TextBox 10134">
          <a:extLst>
            <a:ext uri="{FF2B5EF4-FFF2-40B4-BE49-F238E27FC236}">
              <a16:creationId xmlns:a16="http://schemas.microsoft.com/office/drawing/2014/main" xmlns="" id="{00000000-0008-0000-0400-0000A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136" name="TextBox 10135">
          <a:extLst>
            <a:ext uri="{FF2B5EF4-FFF2-40B4-BE49-F238E27FC236}">
              <a16:creationId xmlns:a16="http://schemas.microsoft.com/office/drawing/2014/main" xmlns="" id="{00000000-0008-0000-0400-0000A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37" name="TextBox 10136">
          <a:extLst>
            <a:ext uri="{FF2B5EF4-FFF2-40B4-BE49-F238E27FC236}">
              <a16:creationId xmlns:a16="http://schemas.microsoft.com/office/drawing/2014/main" xmlns="" id="{00000000-0008-0000-0400-0000A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138" name="TextBox 10137">
          <a:extLst>
            <a:ext uri="{FF2B5EF4-FFF2-40B4-BE49-F238E27FC236}">
              <a16:creationId xmlns:a16="http://schemas.microsoft.com/office/drawing/2014/main" xmlns="" id="{00000000-0008-0000-0400-0000A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39" name="TextBox 10138">
          <a:extLst>
            <a:ext uri="{FF2B5EF4-FFF2-40B4-BE49-F238E27FC236}">
              <a16:creationId xmlns:a16="http://schemas.microsoft.com/office/drawing/2014/main" xmlns="" id="{00000000-0008-0000-0400-0000A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140" name="TextBox 10139">
          <a:extLst>
            <a:ext uri="{FF2B5EF4-FFF2-40B4-BE49-F238E27FC236}">
              <a16:creationId xmlns:a16="http://schemas.microsoft.com/office/drawing/2014/main" xmlns="" id="{00000000-0008-0000-0400-0000A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141" name="TextBox 10140">
          <a:extLst>
            <a:ext uri="{FF2B5EF4-FFF2-40B4-BE49-F238E27FC236}">
              <a16:creationId xmlns:a16="http://schemas.microsoft.com/office/drawing/2014/main" xmlns="" id="{00000000-0008-0000-0400-0000A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142" name="TextBox 10141">
          <a:extLst>
            <a:ext uri="{FF2B5EF4-FFF2-40B4-BE49-F238E27FC236}">
              <a16:creationId xmlns:a16="http://schemas.microsoft.com/office/drawing/2014/main" xmlns="" id="{00000000-0008-0000-0400-0000A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43" name="TextBox 10142">
          <a:extLst>
            <a:ext uri="{FF2B5EF4-FFF2-40B4-BE49-F238E27FC236}">
              <a16:creationId xmlns:a16="http://schemas.microsoft.com/office/drawing/2014/main" xmlns="" id="{00000000-0008-0000-0400-0000A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144" name="TextBox 10143">
          <a:extLst>
            <a:ext uri="{FF2B5EF4-FFF2-40B4-BE49-F238E27FC236}">
              <a16:creationId xmlns:a16="http://schemas.microsoft.com/office/drawing/2014/main" xmlns="" id="{00000000-0008-0000-0400-0000A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45" name="TextBox 10144">
          <a:extLst>
            <a:ext uri="{FF2B5EF4-FFF2-40B4-BE49-F238E27FC236}">
              <a16:creationId xmlns:a16="http://schemas.microsoft.com/office/drawing/2014/main" xmlns="" id="{00000000-0008-0000-0400-0000A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146" name="TextBox 10145">
          <a:extLst>
            <a:ext uri="{FF2B5EF4-FFF2-40B4-BE49-F238E27FC236}">
              <a16:creationId xmlns:a16="http://schemas.microsoft.com/office/drawing/2014/main" xmlns="" id="{00000000-0008-0000-0400-0000A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47" name="TextBox 10146">
          <a:extLst>
            <a:ext uri="{FF2B5EF4-FFF2-40B4-BE49-F238E27FC236}">
              <a16:creationId xmlns:a16="http://schemas.microsoft.com/office/drawing/2014/main" xmlns="" id="{00000000-0008-0000-0400-0000A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148" name="TextBox 10147">
          <a:extLst>
            <a:ext uri="{FF2B5EF4-FFF2-40B4-BE49-F238E27FC236}">
              <a16:creationId xmlns:a16="http://schemas.microsoft.com/office/drawing/2014/main" xmlns="" id="{00000000-0008-0000-0400-0000B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149" name="TextBox 10148">
          <a:extLst>
            <a:ext uri="{FF2B5EF4-FFF2-40B4-BE49-F238E27FC236}">
              <a16:creationId xmlns:a16="http://schemas.microsoft.com/office/drawing/2014/main" xmlns="" id="{00000000-0008-0000-0400-0000B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150" name="TextBox 10149">
          <a:extLst>
            <a:ext uri="{FF2B5EF4-FFF2-40B4-BE49-F238E27FC236}">
              <a16:creationId xmlns:a16="http://schemas.microsoft.com/office/drawing/2014/main" xmlns="" id="{00000000-0008-0000-0400-0000B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51" name="TextBox 10150">
          <a:extLst>
            <a:ext uri="{FF2B5EF4-FFF2-40B4-BE49-F238E27FC236}">
              <a16:creationId xmlns:a16="http://schemas.microsoft.com/office/drawing/2014/main" xmlns="" id="{00000000-0008-0000-0400-0000B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152" name="TextBox 10151">
          <a:extLst>
            <a:ext uri="{FF2B5EF4-FFF2-40B4-BE49-F238E27FC236}">
              <a16:creationId xmlns:a16="http://schemas.microsoft.com/office/drawing/2014/main" xmlns="" id="{00000000-0008-0000-0400-0000B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53" name="TextBox 10152">
          <a:extLst>
            <a:ext uri="{FF2B5EF4-FFF2-40B4-BE49-F238E27FC236}">
              <a16:creationId xmlns:a16="http://schemas.microsoft.com/office/drawing/2014/main" xmlns="" id="{00000000-0008-0000-0400-0000B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154" name="TextBox 10153">
          <a:extLst>
            <a:ext uri="{FF2B5EF4-FFF2-40B4-BE49-F238E27FC236}">
              <a16:creationId xmlns:a16="http://schemas.microsoft.com/office/drawing/2014/main" xmlns="" id="{00000000-0008-0000-0400-0000B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55" name="TextBox 10154">
          <a:extLst>
            <a:ext uri="{FF2B5EF4-FFF2-40B4-BE49-F238E27FC236}">
              <a16:creationId xmlns:a16="http://schemas.microsoft.com/office/drawing/2014/main" xmlns="" id="{00000000-0008-0000-0400-0000B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156" name="TextBox 10155">
          <a:extLst>
            <a:ext uri="{FF2B5EF4-FFF2-40B4-BE49-F238E27FC236}">
              <a16:creationId xmlns:a16="http://schemas.microsoft.com/office/drawing/2014/main" xmlns="" id="{00000000-0008-0000-0400-0000B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157" name="TextBox 10156">
          <a:extLst>
            <a:ext uri="{FF2B5EF4-FFF2-40B4-BE49-F238E27FC236}">
              <a16:creationId xmlns:a16="http://schemas.microsoft.com/office/drawing/2014/main" xmlns="" id="{00000000-0008-0000-0400-0000B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158" name="TextBox 10157">
          <a:extLst>
            <a:ext uri="{FF2B5EF4-FFF2-40B4-BE49-F238E27FC236}">
              <a16:creationId xmlns:a16="http://schemas.microsoft.com/office/drawing/2014/main" xmlns="" id="{00000000-0008-0000-0400-0000B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59" name="TextBox 10158">
          <a:extLst>
            <a:ext uri="{FF2B5EF4-FFF2-40B4-BE49-F238E27FC236}">
              <a16:creationId xmlns:a16="http://schemas.microsoft.com/office/drawing/2014/main" xmlns="" id="{00000000-0008-0000-0400-0000B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160" name="TextBox 10159">
          <a:extLst>
            <a:ext uri="{FF2B5EF4-FFF2-40B4-BE49-F238E27FC236}">
              <a16:creationId xmlns:a16="http://schemas.microsoft.com/office/drawing/2014/main" xmlns="" id="{00000000-0008-0000-0400-0000B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61" name="TextBox 10160">
          <a:extLst>
            <a:ext uri="{FF2B5EF4-FFF2-40B4-BE49-F238E27FC236}">
              <a16:creationId xmlns:a16="http://schemas.microsoft.com/office/drawing/2014/main" xmlns="" id="{00000000-0008-0000-0400-0000B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162" name="TextBox 10161">
          <a:extLst>
            <a:ext uri="{FF2B5EF4-FFF2-40B4-BE49-F238E27FC236}">
              <a16:creationId xmlns:a16="http://schemas.microsoft.com/office/drawing/2014/main" xmlns="" id="{00000000-0008-0000-0400-0000B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63" name="TextBox 10162">
          <a:extLst>
            <a:ext uri="{FF2B5EF4-FFF2-40B4-BE49-F238E27FC236}">
              <a16:creationId xmlns:a16="http://schemas.microsoft.com/office/drawing/2014/main" xmlns="" id="{00000000-0008-0000-0400-0000B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164" name="TextBox 10163">
          <a:extLst>
            <a:ext uri="{FF2B5EF4-FFF2-40B4-BE49-F238E27FC236}">
              <a16:creationId xmlns:a16="http://schemas.microsoft.com/office/drawing/2014/main" xmlns="" id="{00000000-0008-0000-0400-0000C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165" name="TextBox 10164">
          <a:extLst>
            <a:ext uri="{FF2B5EF4-FFF2-40B4-BE49-F238E27FC236}">
              <a16:creationId xmlns:a16="http://schemas.microsoft.com/office/drawing/2014/main" xmlns="" id="{00000000-0008-0000-0400-0000C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166" name="TextBox 10165">
          <a:extLst>
            <a:ext uri="{FF2B5EF4-FFF2-40B4-BE49-F238E27FC236}">
              <a16:creationId xmlns:a16="http://schemas.microsoft.com/office/drawing/2014/main" xmlns="" id="{00000000-0008-0000-0400-0000C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67" name="TextBox 10166">
          <a:extLst>
            <a:ext uri="{FF2B5EF4-FFF2-40B4-BE49-F238E27FC236}">
              <a16:creationId xmlns:a16="http://schemas.microsoft.com/office/drawing/2014/main" xmlns="" id="{00000000-0008-0000-0400-0000C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168" name="TextBox 10167">
          <a:extLst>
            <a:ext uri="{FF2B5EF4-FFF2-40B4-BE49-F238E27FC236}">
              <a16:creationId xmlns:a16="http://schemas.microsoft.com/office/drawing/2014/main" xmlns="" id="{00000000-0008-0000-0400-0000C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69" name="TextBox 10168">
          <a:extLst>
            <a:ext uri="{FF2B5EF4-FFF2-40B4-BE49-F238E27FC236}">
              <a16:creationId xmlns:a16="http://schemas.microsoft.com/office/drawing/2014/main" xmlns="" id="{00000000-0008-0000-0400-0000C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170" name="TextBox 10169">
          <a:extLst>
            <a:ext uri="{FF2B5EF4-FFF2-40B4-BE49-F238E27FC236}">
              <a16:creationId xmlns:a16="http://schemas.microsoft.com/office/drawing/2014/main" xmlns="" id="{00000000-0008-0000-0400-0000C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71" name="TextBox 10170">
          <a:extLst>
            <a:ext uri="{FF2B5EF4-FFF2-40B4-BE49-F238E27FC236}">
              <a16:creationId xmlns:a16="http://schemas.microsoft.com/office/drawing/2014/main" xmlns="" id="{00000000-0008-0000-0400-0000C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172" name="TextBox 10171">
          <a:extLst>
            <a:ext uri="{FF2B5EF4-FFF2-40B4-BE49-F238E27FC236}">
              <a16:creationId xmlns:a16="http://schemas.microsoft.com/office/drawing/2014/main" xmlns="" id="{00000000-0008-0000-0400-0000C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173" name="TextBox 10172">
          <a:extLst>
            <a:ext uri="{FF2B5EF4-FFF2-40B4-BE49-F238E27FC236}">
              <a16:creationId xmlns:a16="http://schemas.microsoft.com/office/drawing/2014/main" xmlns="" id="{00000000-0008-0000-0400-0000C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174" name="TextBox 10173">
          <a:extLst>
            <a:ext uri="{FF2B5EF4-FFF2-40B4-BE49-F238E27FC236}">
              <a16:creationId xmlns:a16="http://schemas.microsoft.com/office/drawing/2014/main" xmlns="" id="{00000000-0008-0000-0400-0000C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75" name="TextBox 10174">
          <a:extLst>
            <a:ext uri="{FF2B5EF4-FFF2-40B4-BE49-F238E27FC236}">
              <a16:creationId xmlns:a16="http://schemas.microsoft.com/office/drawing/2014/main" xmlns="" id="{00000000-0008-0000-0400-0000C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176" name="TextBox 10175">
          <a:extLst>
            <a:ext uri="{FF2B5EF4-FFF2-40B4-BE49-F238E27FC236}">
              <a16:creationId xmlns:a16="http://schemas.microsoft.com/office/drawing/2014/main" xmlns="" id="{00000000-0008-0000-0400-0000C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77" name="TextBox 10176">
          <a:extLst>
            <a:ext uri="{FF2B5EF4-FFF2-40B4-BE49-F238E27FC236}">
              <a16:creationId xmlns:a16="http://schemas.microsoft.com/office/drawing/2014/main" xmlns="" id="{00000000-0008-0000-0400-0000C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178" name="TextBox 10177">
          <a:extLst>
            <a:ext uri="{FF2B5EF4-FFF2-40B4-BE49-F238E27FC236}">
              <a16:creationId xmlns:a16="http://schemas.microsoft.com/office/drawing/2014/main" xmlns="" id="{00000000-0008-0000-0400-0000C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79" name="TextBox 10178">
          <a:extLst>
            <a:ext uri="{FF2B5EF4-FFF2-40B4-BE49-F238E27FC236}">
              <a16:creationId xmlns:a16="http://schemas.microsoft.com/office/drawing/2014/main" xmlns="" id="{00000000-0008-0000-0400-0000C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180" name="TextBox 10179">
          <a:extLst>
            <a:ext uri="{FF2B5EF4-FFF2-40B4-BE49-F238E27FC236}">
              <a16:creationId xmlns:a16="http://schemas.microsoft.com/office/drawing/2014/main" xmlns="" id="{00000000-0008-0000-0400-0000D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181" name="TextBox 10180">
          <a:extLst>
            <a:ext uri="{FF2B5EF4-FFF2-40B4-BE49-F238E27FC236}">
              <a16:creationId xmlns:a16="http://schemas.microsoft.com/office/drawing/2014/main" xmlns="" id="{00000000-0008-0000-0400-0000D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182" name="TextBox 10181">
          <a:extLst>
            <a:ext uri="{FF2B5EF4-FFF2-40B4-BE49-F238E27FC236}">
              <a16:creationId xmlns:a16="http://schemas.microsoft.com/office/drawing/2014/main" xmlns="" id="{00000000-0008-0000-0400-0000D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83" name="TextBox 10182">
          <a:extLst>
            <a:ext uri="{FF2B5EF4-FFF2-40B4-BE49-F238E27FC236}">
              <a16:creationId xmlns:a16="http://schemas.microsoft.com/office/drawing/2014/main" xmlns="" id="{00000000-0008-0000-0400-0000D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184" name="TextBox 10183">
          <a:extLst>
            <a:ext uri="{FF2B5EF4-FFF2-40B4-BE49-F238E27FC236}">
              <a16:creationId xmlns:a16="http://schemas.microsoft.com/office/drawing/2014/main" xmlns="" id="{00000000-0008-0000-0400-0000D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85" name="TextBox 10184">
          <a:extLst>
            <a:ext uri="{FF2B5EF4-FFF2-40B4-BE49-F238E27FC236}">
              <a16:creationId xmlns:a16="http://schemas.microsoft.com/office/drawing/2014/main" xmlns="" id="{00000000-0008-0000-0400-0000D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186" name="TextBox 10185">
          <a:extLst>
            <a:ext uri="{FF2B5EF4-FFF2-40B4-BE49-F238E27FC236}">
              <a16:creationId xmlns:a16="http://schemas.microsoft.com/office/drawing/2014/main" xmlns="" id="{00000000-0008-0000-0400-0000D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87" name="TextBox 10186">
          <a:extLst>
            <a:ext uri="{FF2B5EF4-FFF2-40B4-BE49-F238E27FC236}">
              <a16:creationId xmlns:a16="http://schemas.microsoft.com/office/drawing/2014/main" xmlns="" id="{00000000-0008-0000-0400-0000D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188" name="TextBox 10187">
          <a:extLst>
            <a:ext uri="{FF2B5EF4-FFF2-40B4-BE49-F238E27FC236}">
              <a16:creationId xmlns:a16="http://schemas.microsoft.com/office/drawing/2014/main" xmlns="" id="{00000000-0008-0000-0400-0000D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189" name="TextBox 10188">
          <a:extLst>
            <a:ext uri="{FF2B5EF4-FFF2-40B4-BE49-F238E27FC236}">
              <a16:creationId xmlns:a16="http://schemas.microsoft.com/office/drawing/2014/main" xmlns="" id="{00000000-0008-0000-0400-0000D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190" name="TextBox 10189">
          <a:extLst>
            <a:ext uri="{FF2B5EF4-FFF2-40B4-BE49-F238E27FC236}">
              <a16:creationId xmlns:a16="http://schemas.microsoft.com/office/drawing/2014/main" xmlns="" id="{00000000-0008-0000-0400-0000D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91" name="TextBox 10190">
          <a:extLst>
            <a:ext uri="{FF2B5EF4-FFF2-40B4-BE49-F238E27FC236}">
              <a16:creationId xmlns:a16="http://schemas.microsoft.com/office/drawing/2014/main" xmlns="" id="{00000000-0008-0000-0400-0000D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192" name="TextBox 10191">
          <a:extLst>
            <a:ext uri="{FF2B5EF4-FFF2-40B4-BE49-F238E27FC236}">
              <a16:creationId xmlns:a16="http://schemas.microsoft.com/office/drawing/2014/main" xmlns="" id="{00000000-0008-0000-0400-0000D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93" name="TextBox 10192">
          <a:extLst>
            <a:ext uri="{FF2B5EF4-FFF2-40B4-BE49-F238E27FC236}">
              <a16:creationId xmlns:a16="http://schemas.microsoft.com/office/drawing/2014/main" xmlns="" id="{00000000-0008-0000-0400-0000D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194" name="TextBox 10193">
          <a:extLst>
            <a:ext uri="{FF2B5EF4-FFF2-40B4-BE49-F238E27FC236}">
              <a16:creationId xmlns:a16="http://schemas.microsoft.com/office/drawing/2014/main" xmlns="" id="{00000000-0008-0000-0400-0000D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95" name="TextBox 10194">
          <a:extLst>
            <a:ext uri="{FF2B5EF4-FFF2-40B4-BE49-F238E27FC236}">
              <a16:creationId xmlns:a16="http://schemas.microsoft.com/office/drawing/2014/main" xmlns="" id="{00000000-0008-0000-0400-0000D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196" name="TextBox 10195">
          <a:extLst>
            <a:ext uri="{FF2B5EF4-FFF2-40B4-BE49-F238E27FC236}">
              <a16:creationId xmlns:a16="http://schemas.microsoft.com/office/drawing/2014/main" xmlns="" id="{00000000-0008-0000-0400-0000E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197" name="TextBox 10196">
          <a:extLst>
            <a:ext uri="{FF2B5EF4-FFF2-40B4-BE49-F238E27FC236}">
              <a16:creationId xmlns:a16="http://schemas.microsoft.com/office/drawing/2014/main" xmlns="" id="{00000000-0008-0000-0400-0000E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198" name="TextBox 10197">
          <a:extLst>
            <a:ext uri="{FF2B5EF4-FFF2-40B4-BE49-F238E27FC236}">
              <a16:creationId xmlns:a16="http://schemas.microsoft.com/office/drawing/2014/main" xmlns="" id="{00000000-0008-0000-0400-0000E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199" name="TextBox 10198">
          <a:extLst>
            <a:ext uri="{FF2B5EF4-FFF2-40B4-BE49-F238E27FC236}">
              <a16:creationId xmlns:a16="http://schemas.microsoft.com/office/drawing/2014/main" xmlns="" id="{00000000-0008-0000-0400-0000E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200" name="TextBox 10199">
          <a:extLst>
            <a:ext uri="{FF2B5EF4-FFF2-40B4-BE49-F238E27FC236}">
              <a16:creationId xmlns:a16="http://schemas.microsoft.com/office/drawing/2014/main" xmlns="" id="{00000000-0008-0000-0400-0000E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201" name="TextBox 10200">
          <a:extLst>
            <a:ext uri="{FF2B5EF4-FFF2-40B4-BE49-F238E27FC236}">
              <a16:creationId xmlns:a16="http://schemas.microsoft.com/office/drawing/2014/main" xmlns="" id="{00000000-0008-0000-0400-0000E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202" name="TextBox 10201">
          <a:extLst>
            <a:ext uri="{FF2B5EF4-FFF2-40B4-BE49-F238E27FC236}">
              <a16:creationId xmlns:a16="http://schemas.microsoft.com/office/drawing/2014/main" xmlns="" id="{00000000-0008-0000-0400-0000E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203" name="TextBox 10202">
          <a:extLst>
            <a:ext uri="{FF2B5EF4-FFF2-40B4-BE49-F238E27FC236}">
              <a16:creationId xmlns:a16="http://schemas.microsoft.com/office/drawing/2014/main" xmlns="" id="{00000000-0008-0000-0400-0000E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204" name="TextBox 10203">
          <a:extLst>
            <a:ext uri="{FF2B5EF4-FFF2-40B4-BE49-F238E27FC236}">
              <a16:creationId xmlns:a16="http://schemas.microsoft.com/office/drawing/2014/main" xmlns="" id="{00000000-0008-0000-0400-0000E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205" name="TextBox 10204">
          <a:extLst>
            <a:ext uri="{FF2B5EF4-FFF2-40B4-BE49-F238E27FC236}">
              <a16:creationId xmlns:a16="http://schemas.microsoft.com/office/drawing/2014/main" xmlns="" id="{00000000-0008-0000-0400-0000E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206" name="TextBox 10205">
          <a:extLst>
            <a:ext uri="{FF2B5EF4-FFF2-40B4-BE49-F238E27FC236}">
              <a16:creationId xmlns:a16="http://schemas.microsoft.com/office/drawing/2014/main" xmlns="" id="{00000000-0008-0000-0400-0000E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207" name="TextBox 10206">
          <a:extLst>
            <a:ext uri="{FF2B5EF4-FFF2-40B4-BE49-F238E27FC236}">
              <a16:creationId xmlns:a16="http://schemas.microsoft.com/office/drawing/2014/main" xmlns="" id="{00000000-0008-0000-0400-0000E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208" name="TextBox 10207">
          <a:extLst>
            <a:ext uri="{FF2B5EF4-FFF2-40B4-BE49-F238E27FC236}">
              <a16:creationId xmlns:a16="http://schemas.microsoft.com/office/drawing/2014/main" xmlns="" id="{00000000-0008-0000-0400-0000E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209" name="TextBox 10208">
          <a:extLst>
            <a:ext uri="{FF2B5EF4-FFF2-40B4-BE49-F238E27FC236}">
              <a16:creationId xmlns:a16="http://schemas.microsoft.com/office/drawing/2014/main" xmlns="" id="{00000000-0008-0000-0400-0000E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210" name="TextBox 10209">
          <a:extLst>
            <a:ext uri="{FF2B5EF4-FFF2-40B4-BE49-F238E27FC236}">
              <a16:creationId xmlns:a16="http://schemas.microsoft.com/office/drawing/2014/main" xmlns="" id="{00000000-0008-0000-0400-0000E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211" name="TextBox 10210">
          <a:extLst>
            <a:ext uri="{FF2B5EF4-FFF2-40B4-BE49-F238E27FC236}">
              <a16:creationId xmlns:a16="http://schemas.microsoft.com/office/drawing/2014/main" xmlns="" id="{00000000-0008-0000-0400-0000E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212" name="TextBox 10211">
          <a:extLst>
            <a:ext uri="{FF2B5EF4-FFF2-40B4-BE49-F238E27FC236}">
              <a16:creationId xmlns:a16="http://schemas.microsoft.com/office/drawing/2014/main" xmlns="" id="{00000000-0008-0000-0400-0000F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213" name="TextBox 10212">
          <a:extLst>
            <a:ext uri="{FF2B5EF4-FFF2-40B4-BE49-F238E27FC236}">
              <a16:creationId xmlns:a16="http://schemas.microsoft.com/office/drawing/2014/main" xmlns="" id="{00000000-0008-0000-0400-0000F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214" name="TextBox 10213">
          <a:extLst>
            <a:ext uri="{FF2B5EF4-FFF2-40B4-BE49-F238E27FC236}">
              <a16:creationId xmlns:a16="http://schemas.microsoft.com/office/drawing/2014/main" xmlns="" id="{00000000-0008-0000-0400-0000F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215" name="TextBox 10214">
          <a:extLst>
            <a:ext uri="{FF2B5EF4-FFF2-40B4-BE49-F238E27FC236}">
              <a16:creationId xmlns:a16="http://schemas.microsoft.com/office/drawing/2014/main" xmlns="" id="{00000000-0008-0000-0400-0000F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216" name="TextBox 10215">
          <a:extLst>
            <a:ext uri="{FF2B5EF4-FFF2-40B4-BE49-F238E27FC236}">
              <a16:creationId xmlns:a16="http://schemas.microsoft.com/office/drawing/2014/main" xmlns="" id="{00000000-0008-0000-0400-0000F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217" name="TextBox 10216">
          <a:extLst>
            <a:ext uri="{FF2B5EF4-FFF2-40B4-BE49-F238E27FC236}">
              <a16:creationId xmlns:a16="http://schemas.microsoft.com/office/drawing/2014/main" xmlns="" id="{00000000-0008-0000-0400-0000F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218" name="TextBox 10217">
          <a:extLst>
            <a:ext uri="{FF2B5EF4-FFF2-40B4-BE49-F238E27FC236}">
              <a16:creationId xmlns:a16="http://schemas.microsoft.com/office/drawing/2014/main" xmlns="" id="{00000000-0008-0000-0400-0000F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219" name="TextBox 10218">
          <a:extLst>
            <a:ext uri="{FF2B5EF4-FFF2-40B4-BE49-F238E27FC236}">
              <a16:creationId xmlns:a16="http://schemas.microsoft.com/office/drawing/2014/main" xmlns="" id="{00000000-0008-0000-0400-0000F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220" name="TextBox 10219">
          <a:extLst>
            <a:ext uri="{FF2B5EF4-FFF2-40B4-BE49-F238E27FC236}">
              <a16:creationId xmlns:a16="http://schemas.microsoft.com/office/drawing/2014/main" xmlns="" id="{00000000-0008-0000-0400-0000F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221" name="TextBox 10220">
          <a:extLst>
            <a:ext uri="{FF2B5EF4-FFF2-40B4-BE49-F238E27FC236}">
              <a16:creationId xmlns:a16="http://schemas.microsoft.com/office/drawing/2014/main" xmlns="" id="{00000000-0008-0000-0400-0000F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0222" name="TextBox 10221">
          <a:extLst>
            <a:ext uri="{FF2B5EF4-FFF2-40B4-BE49-F238E27FC236}">
              <a16:creationId xmlns:a16="http://schemas.microsoft.com/office/drawing/2014/main" xmlns="" id="{00000000-0008-0000-0400-0000F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223" name="TextBox 10222">
          <a:extLst>
            <a:ext uri="{FF2B5EF4-FFF2-40B4-BE49-F238E27FC236}">
              <a16:creationId xmlns:a16="http://schemas.microsoft.com/office/drawing/2014/main" xmlns="" id="{00000000-0008-0000-0400-0000F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0224" name="TextBox 10223">
          <a:extLst>
            <a:ext uri="{FF2B5EF4-FFF2-40B4-BE49-F238E27FC236}">
              <a16:creationId xmlns:a16="http://schemas.microsoft.com/office/drawing/2014/main" xmlns="" id="{00000000-0008-0000-0400-0000F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225" name="TextBox 10224">
          <a:extLst>
            <a:ext uri="{FF2B5EF4-FFF2-40B4-BE49-F238E27FC236}">
              <a16:creationId xmlns:a16="http://schemas.microsoft.com/office/drawing/2014/main" xmlns="" id="{00000000-0008-0000-0400-0000F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0226" name="TextBox 10225">
          <a:extLst>
            <a:ext uri="{FF2B5EF4-FFF2-40B4-BE49-F238E27FC236}">
              <a16:creationId xmlns:a16="http://schemas.microsoft.com/office/drawing/2014/main" xmlns="" id="{00000000-0008-0000-0400-0000F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0227" name="TextBox 10226">
          <a:extLst>
            <a:ext uri="{FF2B5EF4-FFF2-40B4-BE49-F238E27FC236}">
              <a16:creationId xmlns:a16="http://schemas.microsoft.com/office/drawing/2014/main" xmlns="" id="{00000000-0008-0000-0400-0000F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0228" name="TextBox 10227">
          <a:extLst>
            <a:ext uri="{FF2B5EF4-FFF2-40B4-BE49-F238E27FC236}">
              <a16:creationId xmlns:a16="http://schemas.microsoft.com/office/drawing/2014/main" xmlns="" id="{00000000-0008-0000-0400-00000005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0229" name="TextBox 10228">
          <a:extLst>
            <a:ext uri="{FF2B5EF4-FFF2-40B4-BE49-F238E27FC236}">
              <a16:creationId xmlns:a16="http://schemas.microsoft.com/office/drawing/2014/main" xmlns="" id="{00000000-0008-0000-0400-00000105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230" name="TextBox 10229">
          <a:extLst>
            <a:ext uri="{FF2B5EF4-FFF2-40B4-BE49-F238E27FC236}">
              <a16:creationId xmlns:a16="http://schemas.microsoft.com/office/drawing/2014/main" xmlns="" id="{00000000-0008-0000-0400-000002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31" name="TextBox 10230">
          <a:extLst>
            <a:ext uri="{FF2B5EF4-FFF2-40B4-BE49-F238E27FC236}">
              <a16:creationId xmlns:a16="http://schemas.microsoft.com/office/drawing/2014/main" xmlns="" id="{00000000-0008-0000-0400-000003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232" name="TextBox 10231">
          <a:extLst>
            <a:ext uri="{FF2B5EF4-FFF2-40B4-BE49-F238E27FC236}">
              <a16:creationId xmlns:a16="http://schemas.microsoft.com/office/drawing/2014/main" xmlns="" id="{00000000-0008-0000-0400-000004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33" name="TextBox 10232">
          <a:extLst>
            <a:ext uri="{FF2B5EF4-FFF2-40B4-BE49-F238E27FC236}">
              <a16:creationId xmlns:a16="http://schemas.microsoft.com/office/drawing/2014/main" xmlns="" id="{00000000-0008-0000-0400-000005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234" name="TextBox 10233">
          <a:extLst>
            <a:ext uri="{FF2B5EF4-FFF2-40B4-BE49-F238E27FC236}">
              <a16:creationId xmlns:a16="http://schemas.microsoft.com/office/drawing/2014/main" xmlns="" id="{00000000-0008-0000-0400-000006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35" name="TextBox 10234">
          <a:extLst>
            <a:ext uri="{FF2B5EF4-FFF2-40B4-BE49-F238E27FC236}">
              <a16:creationId xmlns:a16="http://schemas.microsoft.com/office/drawing/2014/main" xmlns="" id="{00000000-0008-0000-0400-000007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236" name="TextBox 10235">
          <a:extLst>
            <a:ext uri="{FF2B5EF4-FFF2-40B4-BE49-F238E27FC236}">
              <a16:creationId xmlns:a16="http://schemas.microsoft.com/office/drawing/2014/main" xmlns="" id="{00000000-0008-0000-0400-000008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237" name="TextBox 10236">
          <a:extLst>
            <a:ext uri="{FF2B5EF4-FFF2-40B4-BE49-F238E27FC236}">
              <a16:creationId xmlns:a16="http://schemas.microsoft.com/office/drawing/2014/main" xmlns="" id="{00000000-0008-0000-0400-000009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238" name="TextBox 10237">
          <a:extLst>
            <a:ext uri="{FF2B5EF4-FFF2-40B4-BE49-F238E27FC236}">
              <a16:creationId xmlns:a16="http://schemas.microsoft.com/office/drawing/2014/main" xmlns="" id="{00000000-0008-0000-0400-00000A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239" name="TextBox 10238">
          <a:extLst>
            <a:ext uri="{FF2B5EF4-FFF2-40B4-BE49-F238E27FC236}">
              <a16:creationId xmlns:a16="http://schemas.microsoft.com/office/drawing/2014/main" xmlns="" id="{00000000-0008-0000-0400-00000B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240" name="TextBox 10239">
          <a:extLst>
            <a:ext uri="{FF2B5EF4-FFF2-40B4-BE49-F238E27FC236}">
              <a16:creationId xmlns:a16="http://schemas.microsoft.com/office/drawing/2014/main" xmlns="" id="{00000000-0008-0000-0400-00000C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41" name="TextBox 10240">
          <a:extLst>
            <a:ext uri="{FF2B5EF4-FFF2-40B4-BE49-F238E27FC236}">
              <a16:creationId xmlns:a16="http://schemas.microsoft.com/office/drawing/2014/main" xmlns="" id="{00000000-0008-0000-0400-00000D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242" name="TextBox 10241">
          <a:extLst>
            <a:ext uri="{FF2B5EF4-FFF2-40B4-BE49-F238E27FC236}">
              <a16:creationId xmlns:a16="http://schemas.microsoft.com/office/drawing/2014/main" xmlns="" id="{00000000-0008-0000-0400-00000E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43" name="TextBox 10242">
          <a:extLst>
            <a:ext uri="{FF2B5EF4-FFF2-40B4-BE49-F238E27FC236}">
              <a16:creationId xmlns:a16="http://schemas.microsoft.com/office/drawing/2014/main" xmlns="" id="{00000000-0008-0000-0400-00000F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244" name="TextBox 10243">
          <a:extLst>
            <a:ext uri="{FF2B5EF4-FFF2-40B4-BE49-F238E27FC236}">
              <a16:creationId xmlns:a16="http://schemas.microsoft.com/office/drawing/2014/main" xmlns="" id="{00000000-0008-0000-0400-000010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45" name="TextBox 10244">
          <a:extLst>
            <a:ext uri="{FF2B5EF4-FFF2-40B4-BE49-F238E27FC236}">
              <a16:creationId xmlns:a16="http://schemas.microsoft.com/office/drawing/2014/main" xmlns="" id="{00000000-0008-0000-0400-000011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246" name="TextBox 10245">
          <a:extLst>
            <a:ext uri="{FF2B5EF4-FFF2-40B4-BE49-F238E27FC236}">
              <a16:creationId xmlns:a16="http://schemas.microsoft.com/office/drawing/2014/main" xmlns="" id="{00000000-0008-0000-0400-000012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247" name="TextBox 10246">
          <a:extLst>
            <a:ext uri="{FF2B5EF4-FFF2-40B4-BE49-F238E27FC236}">
              <a16:creationId xmlns:a16="http://schemas.microsoft.com/office/drawing/2014/main" xmlns="" id="{00000000-0008-0000-0400-000013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248" name="TextBox 10247">
          <a:extLst>
            <a:ext uri="{FF2B5EF4-FFF2-40B4-BE49-F238E27FC236}">
              <a16:creationId xmlns:a16="http://schemas.microsoft.com/office/drawing/2014/main" xmlns="" id="{00000000-0008-0000-0400-000014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49" name="TextBox 10248">
          <a:extLst>
            <a:ext uri="{FF2B5EF4-FFF2-40B4-BE49-F238E27FC236}">
              <a16:creationId xmlns:a16="http://schemas.microsoft.com/office/drawing/2014/main" xmlns="" id="{00000000-0008-0000-0400-000015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250" name="TextBox 10249">
          <a:extLst>
            <a:ext uri="{FF2B5EF4-FFF2-40B4-BE49-F238E27FC236}">
              <a16:creationId xmlns:a16="http://schemas.microsoft.com/office/drawing/2014/main" xmlns="" id="{00000000-0008-0000-0400-000016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51" name="TextBox 10250">
          <a:extLst>
            <a:ext uri="{FF2B5EF4-FFF2-40B4-BE49-F238E27FC236}">
              <a16:creationId xmlns:a16="http://schemas.microsoft.com/office/drawing/2014/main" xmlns="" id="{00000000-0008-0000-0400-000017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252" name="TextBox 10251">
          <a:extLst>
            <a:ext uri="{FF2B5EF4-FFF2-40B4-BE49-F238E27FC236}">
              <a16:creationId xmlns:a16="http://schemas.microsoft.com/office/drawing/2014/main" xmlns="" id="{00000000-0008-0000-0400-000018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53" name="TextBox 10252">
          <a:extLst>
            <a:ext uri="{FF2B5EF4-FFF2-40B4-BE49-F238E27FC236}">
              <a16:creationId xmlns:a16="http://schemas.microsoft.com/office/drawing/2014/main" xmlns="" id="{00000000-0008-0000-0400-000019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254" name="TextBox 10253">
          <a:extLst>
            <a:ext uri="{FF2B5EF4-FFF2-40B4-BE49-F238E27FC236}">
              <a16:creationId xmlns:a16="http://schemas.microsoft.com/office/drawing/2014/main" xmlns="" id="{00000000-0008-0000-0400-00001A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255" name="TextBox 10254">
          <a:extLst>
            <a:ext uri="{FF2B5EF4-FFF2-40B4-BE49-F238E27FC236}">
              <a16:creationId xmlns:a16="http://schemas.microsoft.com/office/drawing/2014/main" xmlns="" id="{00000000-0008-0000-0400-00001B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256" name="TextBox 10255">
          <a:extLst>
            <a:ext uri="{FF2B5EF4-FFF2-40B4-BE49-F238E27FC236}">
              <a16:creationId xmlns:a16="http://schemas.microsoft.com/office/drawing/2014/main" xmlns="" id="{00000000-0008-0000-0400-00001C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57" name="TextBox 10256">
          <a:extLst>
            <a:ext uri="{FF2B5EF4-FFF2-40B4-BE49-F238E27FC236}">
              <a16:creationId xmlns:a16="http://schemas.microsoft.com/office/drawing/2014/main" xmlns="" id="{00000000-0008-0000-0400-00001D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258" name="TextBox 10257">
          <a:extLst>
            <a:ext uri="{FF2B5EF4-FFF2-40B4-BE49-F238E27FC236}">
              <a16:creationId xmlns:a16="http://schemas.microsoft.com/office/drawing/2014/main" xmlns="" id="{00000000-0008-0000-0400-00001E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59" name="TextBox 10258">
          <a:extLst>
            <a:ext uri="{FF2B5EF4-FFF2-40B4-BE49-F238E27FC236}">
              <a16:creationId xmlns:a16="http://schemas.microsoft.com/office/drawing/2014/main" xmlns="" id="{00000000-0008-0000-0400-00001F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260" name="TextBox 10259">
          <a:extLst>
            <a:ext uri="{FF2B5EF4-FFF2-40B4-BE49-F238E27FC236}">
              <a16:creationId xmlns:a16="http://schemas.microsoft.com/office/drawing/2014/main" xmlns="" id="{00000000-0008-0000-0400-000020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61" name="TextBox 10260">
          <a:extLst>
            <a:ext uri="{FF2B5EF4-FFF2-40B4-BE49-F238E27FC236}">
              <a16:creationId xmlns:a16="http://schemas.microsoft.com/office/drawing/2014/main" xmlns="" id="{00000000-0008-0000-0400-000021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262" name="TextBox 10261">
          <a:extLst>
            <a:ext uri="{FF2B5EF4-FFF2-40B4-BE49-F238E27FC236}">
              <a16:creationId xmlns:a16="http://schemas.microsoft.com/office/drawing/2014/main" xmlns="" id="{00000000-0008-0000-0400-000022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263" name="TextBox 10262">
          <a:extLst>
            <a:ext uri="{FF2B5EF4-FFF2-40B4-BE49-F238E27FC236}">
              <a16:creationId xmlns:a16="http://schemas.microsoft.com/office/drawing/2014/main" xmlns="" id="{00000000-0008-0000-0400-000023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264" name="TextBox 10263">
          <a:extLst>
            <a:ext uri="{FF2B5EF4-FFF2-40B4-BE49-F238E27FC236}">
              <a16:creationId xmlns:a16="http://schemas.microsoft.com/office/drawing/2014/main" xmlns="" id="{00000000-0008-0000-0400-000024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265" name="TextBox 10264">
          <a:extLst>
            <a:ext uri="{FF2B5EF4-FFF2-40B4-BE49-F238E27FC236}">
              <a16:creationId xmlns:a16="http://schemas.microsoft.com/office/drawing/2014/main" xmlns="" id="{00000000-0008-0000-0400-000025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266" name="TextBox 10265">
          <a:extLst>
            <a:ext uri="{FF2B5EF4-FFF2-40B4-BE49-F238E27FC236}">
              <a16:creationId xmlns:a16="http://schemas.microsoft.com/office/drawing/2014/main" xmlns="" id="{00000000-0008-0000-0400-000026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267" name="TextBox 10266">
          <a:extLst>
            <a:ext uri="{FF2B5EF4-FFF2-40B4-BE49-F238E27FC236}">
              <a16:creationId xmlns:a16="http://schemas.microsoft.com/office/drawing/2014/main" xmlns="" id="{00000000-0008-0000-0400-000027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10268" name="TextBox 10267">
          <a:extLst>
            <a:ext uri="{FF2B5EF4-FFF2-40B4-BE49-F238E27FC236}">
              <a16:creationId xmlns:a16="http://schemas.microsoft.com/office/drawing/2014/main" xmlns="" id="{00000000-0008-0000-0400-00002805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269" name="TextBox 10268">
          <a:extLst>
            <a:ext uri="{FF2B5EF4-FFF2-40B4-BE49-F238E27FC236}">
              <a16:creationId xmlns:a16="http://schemas.microsoft.com/office/drawing/2014/main" xmlns="" id="{00000000-0008-0000-0400-00002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70" name="TextBox 10269">
          <a:extLst>
            <a:ext uri="{FF2B5EF4-FFF2-40B4-BE49-F238E27FC236}">
              <a16:creationId xmlns:a16="http://schemas.microsoft.com/office/drawing/2014/main" xmlns="" id="{00000000-0008-0000-0400-00002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271" name="TextBox 10270">
          <a:extLst>
            <a:ext uri="{FF2B5EF4-FFF2-40B4-BE49-F238E27FC236}">
              <a16:creationId xmlns:a16="http://schemas.microsoft.com/office/drawing/2014/main" xmlns="" id="{00000000-0008-0000-0400-00002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72" name="TextBox 10271">
          <a:extLst>
            <a:ext uri="{FF2B5EF4-FFF2-40B4-BE49-F238E27FC236}">
              <a16:creationId xmlns:a16="http://schemas.microsoft.com/office/drawing/2014/main" xmlns="" id="{00000000-0008-0000-0400-00002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273" name="TextBox 10272">
          <a:extLst>
            <a:ext uri="{FF2B5EF4-FFF2-40B4-BE49-F238E27FC236}">
              <a16:creationId xmlns:a16="http://schemas.microsoft.com/office/drawing/2014/main" xmlns="" id="{00000000-0008-0000-0400-00002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74" name="TextBox 10273">
          <a:extLst>
            <a:ext uri="{FF2B5EF4-FFF2-40B4-BE49-F238E27FC236}">
              <a16:creationId xmlns:a16="http://schemas.microsoft.com/office/drawing/2014/main" xmlns="" id="{00000000-0008-0000-0400-00002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275" name="TextBox 10274">
          <a:extLst>
            <a:ext uri="{FF2B5EF4-FFF2-40B4-BE49-F238E27FC236}">
              <a16:creationId xmlns:a16="http://schemas.microsoft.com/office/drawing/2014/main" xmlns="" id="{00000000-0008-0000-0400-00002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276" name="TextBox 10275">
          <a:extLst>
            <a:ext uri="{FF2B5EF4-FFF2-40B4-BE49-F238E27FC236}">
              <a16:creationId xmlns:a16="http://schemas.microsoft.com/office/drawing/2014/main" xmlns="" id="{00000000-0008-0000-0400-00003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277" name="TextBox 10276">
          <a:extLst>
            <a:ext uri="{FF2B5EF4-FFF2-40B4-BE49-F238E27FC236}">
              <a16:creationId xmlns:a16="http://schemas.microsoft.com/office/drawing/2014/main" xmlns="" id="{00000000-0008-0000-0400-00003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78" name="TextBox 10277">
          <a:extLst>
            <a:ext uri="{FF2B5EF4-FFF2-40B4-BE49-F238E27FC236}">
              <a16:creationId xmlns:a16="http://schemas.microsoft.com/office/drawing/2014/main" xmlns="" id="{00000000-0008-0000-0400-00003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279" name="TextBox 10278">
          <a:extLst>
            <a:ext uri="{FF2B5EF4-FFF2-40B4-BE49-F238E27FC236}">
              <a16:creationId xmlns:a16="http://schemas.microsoft.com/office/drawing/2014/main" xmlns="" id="{00000000-0008-0000-0400-00003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80" name="TextBox 10279">
          <a:extLst>
            <a:ext uri="{FF2B5EF4-FFF2-40B4-BE49-F238E27FC236}">
              <a16:creationId xmlns:a16="http://schemas.microsoft.com/office/drawing/2014/main" xmlns="" id="{00000000-0008-0000-0400-00003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281" name="TextBox 10280">
          <a:extLst>
            <a:ext uri="{FF2B5EF4-FFF2-40B4-BE49-F238E27FC236}">
              <a16:creationId xmlns:a16="http://schemas.microsoft.com/office/drawing/2014/main" xmlns="" id="{00000000-0008-0000-0400-00003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82" name="TextBox 10281">
          <a:extLst>
            <a:ext uri="{FF2B5EF4-FFF2-40B4-BE49-F238E27FC236}">
              <a16:creationId xmlns:a16="http://schemas.microsoft.com/office/drawing/2014/main" xmlns="" id="{00000000-0008-0000-0400-00003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283" name="TextBox 10282">
          <a:extLst>
            <a:ext uri="{FF2B5EF4-FFF2-40B4-BE49-F238E27FC236}">
              <a16:creationId xmlns:a16="http://schemas.microsoft.com/office/drawing/2014/main" xmlns="" id="{00000000-0008-0000-0400-00003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284" name="TextBox 10283">
          <a:extLst>
            <a:ext uri="{FF2B5EF4-FFF2-40B4-BE49-F238E27FC236}">
              <a16:creationId xmlns:a16="http://schemas.microsoft.com/office/drawing/2014/main" xmlns="" id="{00000000-0008-0000-0400-00003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285" name="TextBox 10284">
          <a:extLst>
            <a:ext uri="{FF2B5EF4-FFF2-40B4-BE49-F238E27FC236}">
              <a16:creationId xmlns:a16="http://schemas.microsoft.com/office/drawing/2014/main" xmlns="" id="{00000000-0008-0000-0400-00003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86" name="TextBox 10285">
          <a:extLst>
            <a:ext uri="{FF2B5EF4-FFF2-40B4-BE49-F238E27FC236}">
              <a16:creationId xmlns:a16="http://schemas.microsoft.com/office/drawing/2014/main" xmlns="" id="{00000000-0008-0000-0400-00003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287" name="TextBox 10286">
          <a:extLst>
            <a:ext uri="{FF2B5EF4-FFF2-40B4-BE49-F238E27FC236}">
              <a16:creationId xmlns:a16="http://schemas.microsoft.com/office/drawing/2014/main" xmlns="" id="{00000000-0008-0000-0400-00003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88" name="TextBox 10287">
          <a:extLst>
            <a:ext uri="{FF2B5EF4-FFF2-40B4-BE49-F238E27FC236}">
              <a16:creationId xmlns:a16="http://schemas.microsoft.com/office/drawing/2014/main" xmlns="" id="{00000000-0008-0000-0400-00003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289" name="TextBox 10288">
          <a:extLst>
            <a:ext uri="{FF2B5EF4-FFF2-40B4-BE49-F238E27FC236}">
              <a16:creationId xmlns:a16="http://schemas.microsoft.com/office/drawing/2014/main" xmlns="" id="{00000000-0008-0000-0400-00003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90" name="TextBox 10289">
          <a:extLst>
            <a:ext uri="{FF2B5EF4-FFF2-40B4-BE49-F238E27FC236}">
              <a16:creationId xmlns:a16="http://schemas.microsoft.com/office/drawing/2014/main" xmlns="" id="{00000000-0008-0000-0400-00003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291" name="TextBox 10290">
          <a:extLst>
            <a:ext uri="{FF2B5EF4-FFF2-40B4-BE49-F238E27FC236}">
              <a16:creationId xmlns:a16="http://schemas.microsoft.com/office/drawing/2014/main" xmlns="" id="{00000000-0008-0000-0400-00003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292" name="TextBox 10291">
          <a:extLst>
            <a:ext uri="{FF2B5EF4-FFF2-40B4-BE49-F238E27FC236}">
              <a16:creationId xmlns:a16="http://schemas.microsoft.com/office/drawing/2014/main" xmlns="" id="{00000000-0008-0000-0400-00004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293" name="TextBox 10292">
          <a:extLst>
            <a:ext uri="{FF2B5EF4-FFF2-40B4-BE49-F238E27FC236}">
              <a16:creationId xmlns:a16="http://schemas.microsoft.com/office/drawing/2014/main" xmlns="" id="{00000000-0008-0000-0400-00004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94" name="TextBox 10293">
          <a:extLst>
            <a:ext uri="{FF2B5EF4-FFF2-40B4-BE49-F238E27FC236}">
              <a16:creationId xmlns:a16="http://schemas.microsoft.com/office/drawing/2014/main" xmlns="" id="{00000000-0008-0000-0400-00004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295" name="TextBox 10294">
          <a:extLst>
            <a:ext uri="{FF2B5EF4-FFF2-40B4-BE49-F238E27FC236}">
              <a16:creationId xmlns:a16="http://schemas.microsoft.com/office/drawing/2014/main" xmlns="" id="{00000000-0008-0000-0400-00004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96" name="TextBox 10295">
          <a:extLst>
            <a:ext uri="{FF2B5EF4-FFF2-40B4-BE49-F238E27FC236}">
              <a16:creationId xmlns:a16="http://schemas.microsoft.com/office/drawing/2014/main" xmlns="" id="{00000000-0008-0000-0400-00004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297" name="TextBox 10296">
          <a:extLst>
            <a:ext uri="{FF2B5EF4-FFF2-40B4-BE49-F238E27FC236}">
              <a16:creationId xmlns:a16="http://schemas.microsoft.com/office/drawing/2014/main" xmlns="" id="{00000000-0008-0000-0400-00004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298" name="TextBox 10297">
          <a:extLst>
            <a:ext uri="{FF2B5EF4-FFF2-40B4-BE49-F238E27FC236}">
              <a16:creationId xmlns:a16="http://schemas.microsoft.com/office/drawing/2014/main" xmlns="" id="{00000000-0008-0000-0400-00004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299" name="TextBox 10298">
          <a:extLst>
            <a:ext uri="{FF2B5EF4-FFF2-40B4-BE49-F238E27FC236}">
              <a16:creationId xmlns:a16="http://schemas.microsoft.com/office/drawing/2014/main" xmlns="" id="{00000000-0008-0000-0400-00004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300" name="TextBox 10299">
          <a:extLst>
            <a:ext uri="{FF2B5EF4-FFF2-40B4-BE49-F238E27FC236}">
              <a16:creationId xmlns:a16="http://schemas.microsoft.com/office/drawing/2014/main" xmlns="" id="{00000000-0008-0000-0400-00004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301" name="TextBox 10300">
          <a:extLst>
            <a:ext uri="{FF2B5EF4-FFF2-40B4-BE49-F238E27FC236}">
              <a16:creationId xmlns:a16="http://schemas.microsoft.com/office/drawing/2014/main" xmlns="" id="{00000000-0008-0000-0400-00004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02" name="TextBox 10301">
          <a:extLst>
            <a:ext uri="{FF2B5EF4-FFF2-40B4-BE49-F238E27FC236}">
              <a16:creationId xmlns:a16="http://schemas.microsoft.com/office/drawing/2014/main" xmlns="" id="{00000000-0008-0000-0400-00004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303" name="TextBox 10302">
          <a:extLst>
            <a:ext uri="{FF2B5EF4-FFF2-40B4-BE49-F238E27FC236}">
              <a16:creationId xmlns:a16="http://schemas.microsoft.com/office/drawing/2014/main" xmlns="" id="{00000000-0008-0000-0400-00004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04" name="TextBox 10303">
          <a:extLst>
            <a:ext uri="{FF2B5EF4-FFF2-40B4-BE49-F238E27FC236}">
              <a16:creationId xmlns:a16="http://schemas.microsoft.com/office/drawing/2014/main" xmlns="" id="{00000000-0008-0000-0400-00004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305" name="TextBox 10304">
          <a:extLst>
            <a:ext uri="{FF2B5EF4-FFF2-40B4-BE49-F238E27FC236}">
              <a16:creationId xmlns:a16="http://schemas.microsoft.com/office/drawing/2014/main" xmlns="" id="{00000000-0008-0000-0400-00004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06" name="TextBox 10305">
          <a:extLst>
            <a:ext uri="{FF2B5EF4-FFF2-40B4-BE49-F238E27FC236}">
              <a16:creationId xmlns:a16="http://schemas.microsoft.com/office/drawing/2014/main" xmlns="" id="{00000000-0008-0000-0400-00004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307" name="TextBox 10306">
          <a:extLst>
            <a:ext uri="{FF2B5EF4-FFF2-40B4-BE49-F238E27FC236}">
              <a16:creationId xmlns:a16="http://schemas.microsoft.com/office/drawing/2014/main" xmlns="" id="{00000000-0008-0000-0400-00004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308" name="TextBox 10307">
          <a:extLst>
            <a:ext uri="{FF2B5EF4-FFF2-40B4-BE49-F238E27FC236}">
              <a16:creationId xmlns:a16="http://schemas.microsoft.com/office/drawing/2014/main" xmlns="" id="{00000000-0008-0000-0400-00005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309" name="TextBox 10308">
          <a:extLst>
            <a:ext uri="{FF2B5EF4-FFF2-40B4-BE49-F238E27FC236}">
              <a16:creationId xmlns:a16="http://schemas.microsoft.com/office/drawing/2014/main" xmlns="" id="{00000000-0008-0000-0400-00005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10" name="TextBox 10309">
          <a:extLst>
            <a:ext uri="{FF2B5EF4-FFF2-40B4-BE49-F238E27FC236}">
              <a16:creationId xmlns:a16="http://schemas.microsoft.com/office/drawing/2014/main" xmlns="" id="{00000000-0008-0000-0400-00005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311" name="TextBox 10310">
          <a:extLst>
            <a:ext uri="{FF2B5EF4-FFF2-40B4-BE49-F238E27FC236}">
              <a16:creationId xmlns:a16="http://schemas.microsoft.com/office/drawing/2014/main" xmlns="" id="{00000000-0008-0000-0400-00005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12" name="TextBox 10311">
          <a:extLst>
            <a:ext uri="{FF2B5EF4-FFF2-40B4-BE49-F238E27FC236}">
              <a16:creationId xmlns:a16="http://schemas.microsoft.com/office/drawing/2014/main" xmlns="" id="{00000000-0008-0000-0400-00005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313" name="TextBox 10312">
          <a:extLst>
            <a:ext uri="{FF2B5EF4-FFF2-40B4-BE49-F238E27FC236}">
              <a16:creationId xmlns:a16="http://schemas.microsoft.com/office/drawing/2014/main" xmlns="" id="{00000000-0008-0000-0400-00005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14" name="TextBox 10313">
          <a:extLst>
            <a:ext uri="{FF2B5EF4-FFF2-40B4-BE49-F238E27FC236}">
              <a16:creationId xmlns:a16="http://schemas.microsoft.com/office/drawing/2014/main" xmlns="" id="{00000000-0008-0000-0400-00005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315" name="TextBox 10314">
          <a:extLst>
            <a:ext uri="{FF2B5EF4-FFF2-40B4-BE49-F238E27FC236}">
              <a16:creationId xmlns:a16="http://schemas.microsoft.com/office/drawing/2014/main" xmlns="" id="{00000000-0008-0000-0400-00005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316" name="TextBox 10315">
          <a:extLst>
            <a:ext uri="{FF2B5EF4-FFF2-40B4-BE49-F238E27FC236}">
              <a16:creationId xmlns:a16="http://schemas.microsoft.com/office/drawing/2014/main" xmlns="" id="{00000000-0008-0000-0400-00005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317" name="TextBox 10316">
          <a:extLst>
            <a:ext uri="{FF2B5EF4-FFF2-40B4-BE49-F238E27FC236}">
              <a16:creationId xmlns:a16="http://schemas.microsoft.com/office/drawing/2014/main" xmlns="" id="{00000000-0008-0000-0400-00005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18" name="TextBox 10317">
          <a:extLst>
            <a:ext uri="{FF2B5EF4-FFF2-40B4-BE49-F238E27FC236}">
              <a16:creationId xmlns:a16="http://schemas.microsoft.com/office/drawing/2014/main" xmlns="" id="{00000000-0008-0000-0400-00005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319" name="TextBox 10318">
          <a:extLst>
            <a:ext uri="{FF2B5EF4-FFF2-40B4-BE49-F238E27FC236}">
              <a16:creationId xmlns:a16="http://schemas.microsoft.com/office/drawing/2014/main" xmlns="" id="{00000000-0008-0000-0400-00005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20" name="TextBox 10319">
          <a:extLst>
            <a:ext uri="{FF2B5EF4-FFF2-40B4-BE49-F238E27FC236}">
              <a16:creationId xmlns:a16="http://schemas.microsoft.com/office/drawing/2014/main" xmlns="" id="{00000000-0008-0000-0400-00005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321" name="TextBox 10320">
          <a:extLst>
            <a:ext uri="{FF2B5EF4-FFF2-40B4-BE49-F238E27FC236}">
              <a16:creationId xmlns:a16="http://schemas.microsoft.com/office/drawing/2014/main" xmlns="" id="{00000000-0008-0000-0400-00005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22" name="TextBox 10321">
          <a:extLst>
            <a:ext uri="{FF2B5EF4-FFF2-40B4-BE49-F238E27FC236}">
              <a16:creationId xmlns:a16="http://schemas.microsoft.com/office/drawing/2014/main" xmlns="" id="{00000000-0008-0000-0400-00005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323" name="TextBox 10322">
          <a:extLst>
            <a:ext uri="{FF2B5EF4-FFF2-40B4-BE49-F238E27FC236}">
              <a16:creationId xmlns:a16="http://schemas.microsoft.com/office/drawing/2014/main" xmlns="" id="{00000000-0008-0000-0400-00005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324" name="TextBox 10323">
          <a:extLst>
            <a:ext uri="{FF2B5EF4-FFF2-40B4-BE49-F238E27FC236}">
              <a16:creationId xmlns:a16="http://schemas.microsoft.com/office/drawing/2014/main" xmlns="" id="{00000000-0008-0000-0400-00006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325" name="TextBox 10324">
          <a:extLst>
            <a:ext uri="{FF2B5EF4-FFF2-40B4-BE49-F238E27FC236}">
              <a16:creationId xmlns:a16="http://schemas.microsoft.com/office/drawing/2014/main" xmlns="" id="{00000000-0008-0000-0400-00006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26" name="TextBox 10325">
          <a:extLst>
            <a:ext uri="{FF2B5EF4-FFF2-40B4-BE49-F238E27FC236}">
              <a16:creationId xmlns:a16="http://schemas.microsoft.com/office/drawing/2014/main" xmlns="" id="{00000000-0008-0000-0400-00006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327" name="TextBox 10326">
          <a:extLst>
            <a:ext uri="{FF2B5EF4-FFF2-40B4-BE49-F238E27FC236}">
              <a16:creationId xmlns:a16="http://schemas.microsoft.com/office/drawing/2014/main" xmlns="" id="{00000000-0008-0000-0400-00006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28" name="TextBox 10327">
          <a:extLst>
            <a:ext uri="{FF2B5EF4-FFF2-40B4-BE49-F238E27FC236}">
              <a16:creationId xmlns:a16="http://schemas.microsoft.com/office/drawing/2014/main" xmlns="" id="{00000000-0008-0000-0400-00006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329" name="TextBox 10328">
          <a:extLst>
            <a:ext uri="{FF2B5EF4-FFF2-40B4-BE49-F238E27FC236}">
              <a16:creationId xmlns:a16="http://schemas.microsoft.com/office/drawing/2014/main" xmlns="" id="{00000000-0008-0000-0400-00006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30" name="TextBox 10329">
          <a:extLst>
            <a:ext uri="{FF2B5EF4-FFF2-40B4-BE49-F238E27FC236}">
              <a16:creationId xmlns:a16="http://schemas.microsoft.com/office/drawing/2014/main" xmlns="" id="{00000000-0008-0000-0400-00006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331" name="TextBox 10330">
          <a:extLst>
            <a:ext uri="{FF2B5EF4-FFF2-40B4-BE49-F238E27FC236}">
              <a16:creationId xmlns:a16="http://schemas.microsoft.com/office/drawing/2014/main" xmlns="" id="{00000000-0008-0000-0400-00006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332" name="TextBox 10331">
          <a:extLst>
            <a:ext uri="{FF2B5EF4-FFF2-40B4-BE49-F238E27FC236}">
              <a16:creationId xmlns:a16="http://schemas.microsoft.com/office/drawing/2014/main" xmlns="" id="{00000000-0008-0000-0400-00006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333" name="TextBox 10332">
          <a:extLst>
            <a:ext uri="{FF2B5EF4-FFF2-40B4-BE49-F238E27FC236}">
              <a16:creationId xmlns:a16="http://schemas.microsoft.com/office/drawing/2014/main" xmlns="" id="{00000000-0008-0000-0400-00006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34" name="TextBox 10333">
          <a:extLst>
            <a:ext uri="{FF2B5EF4-FFF2-40B4-BE49-F238E27FC236}">
              <a16:creationId xmlns:a16="http://schemas.microsoft.com/office/drawing/2014/main" xmlns="" id="{00000000-0008-0000-0400-00006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335" name="TextBox 10334">
          <a:extLst>
            <a:ext uri="{FF2B5EF4-FFF2-40B4-BE49-F238E27FC236}">
              <a16:creationId xmlns:a16="http://schemas.microsoft.com/office/drawing/2014/main" xmlns="" id="{00000000-0008-0000-0400-00006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36" name="TextBox 10335">
          <a:extLst>
            <a:ext uri="{FF2B5EF4-FFF2-40B4-BE49-F238E27FC236}">
              <a16:creationId xmlns:a16="http://schemas.microsoft.com/office/drawing/2014/main" xmlns="" id="{00000000-0008-0000-0400-00006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337" name="TextBox 10336">
          <a:extLst>
            <a:ext uri="{FF2B5EF4-FFF2-40B4-BE49-F238E27FC236}">
              <a16:creationId xmlns:a16="http://schemas.microsoft.com/office/drawing/2014/main" xmlns="" id="{00000000-0008-0000-0400-00006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38" name="TextBox 10337">
          <a:extLst>
            <a:ext uri="{FF2B5EF4-FFF2-40B4-BE49-F238E27FC236}">
              <a16:creationId xmlns:a16="http://schemas.microsoft.com/office/drawing/2014/main" xmlns="" id="{00000000-0008-0000-0400-00006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339" name="TextBox 10338">
          <a:extLst>
            <a:ext uri="{FF2B5EF4-FFF2-40B4-BE49-F238E27FC236}">
              <a16:creationId xmlns:a16="http://schemas.microsoft.com/office/drawing/2014/main" xmlns="" id="{00000000-0008-0000-0400-00006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340" name="TextBox 10339">
          <a:extLst>
            <a:ext uri="{FF2B5EF4-FFF2-40B4-BE49-F238E27FC236}">
              <a16:creationId xmlns:a16="http://schemas.microsoft.com/office/drawing/2014/main" xmlns="" id="{00000000-0008-0000-0400-00007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341" name="TextBox 10340">
          <a:extLst>
            <a:ext uri="{FF2B5EF4-FFF2-40B4-BE49-F238E27FC236}">
              <a16:creationId xmlns:a16="http://schemas.microsoft.com/office/drawing/2014/main" xmlns="" id="{00000000-0008-0000-0400-00007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42" name="TextBox 10341">
          <a:extLst>
            <a:ext uri="{FF2B5EF4-FFF2-40B4-BE49-F238E27FC236}">
              <a16:creationId xmlns:a16="http://schemas.microsoft.com/office/drawing/2014/main" xmlns="" id="{00000000-0008-0000-0400-00007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343" name="TextBox 10342">
          <a:extLst>
            <a:ext uri="{FF2B5EF4-FFF2-40B4-BE49-F238E27FC236}">
              <a16:creationId xmlns:a16="http://schemas.microsoft.com/office/drawing/2014/main" xmlns="" id="{00000000-0008-0000-0400-00007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44" name="TextBox 10343">
          <a:extLst>
            <a:ext uri="{FF2B5EF4-FFF2-40B4-BE49-F238E27FC236}">
              <a16:creationId xmlns:a16="http://schemas.microsoft.com/office/drawing/2014/main" xmlns="" id="{00000000-0008-0000-0400-00007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345" name="TextBox 10344">
          <a:extLst>
            <a:ext uri="{FF2B5EF4-FFF2-40B4-BE49-F238E27FC236}">
              <a16:creationId xmlns:a16="http://schemas.microsoft.com/office/drawing/2014/main" xmlns="" id="{00000000-0008-0000-0400-00007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46" name="TextBox 10345">
          <a:extLst>
            <a:ext uri="{FF2B5EF4-FFF2-40B4-BE49-F238E27FC236}">
              <a16:creationId xmlns:a16="http://schemas.microsoft.com/office/drawing/2014/main" xmlns="" id="{00000000-0008-0000-0400-00007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347" name="TextBox 10346">
          <a:extLst>
            <a:ext uri="{FF2B5EF4-FFF2-40B4-BE49-F238E27FC236}">
              <a16:creationId xmlns:a16="http://schemas.microsoft.com/office/drawing/2014/main" xmlns="" id="{00000000-0008-0000-0400-00007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348" name="TextBox 10347">
          <a:extLst>
            <a:ext uri="{FF2B5EF4-FFF2-40B4-BE49-F238E27FC236}">
              <a16:creationId xmlns:a16="http://schemas.microsoft.com/office/drawing/2014/main" xmlns="" id="{00000000-0008-0000-0400-00007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349" name="TextBox 10348">
          <a:extLst>
            <a:ext uri="{FF2B5EF4-FFF2-40B4-BE49-F238E27FC236}">
              <a16:creationId xmlns:a16="http://schemas.microsoft.com/office/drawing/2014/main" xmlns="" id="{00000000-0008-0000-0400-00007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50" name="TextBox 10349">
          <a:extLst>
            <a:ext uri="{FF2B5EF4-FFF2-40B4-BE49-F238E27FC236}">
              <a16:creationId xmlns:a16="http://schemas.microsoft.com/office/drawing/2014/main" xmlns="" id="{00000000-0008-0000-0400-00007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351" name="TextBox 10350">
          <a:extLst>
            <a:ext uri="{FF2B5EF4-FFF2-40B4-BE49-F238E27FC236}">
              <a16:creationId xmlns:a16="http://schemas.microsoft.com/office/drawing/2014/main" xmlns="" id="{00000000-0008-0000-0400-00007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52" name="TextBox 10351">
          <a:extLst>
            <a:ext uri="{FF2B5EF4-FFF2-40B4-BE49-F238E27FC236}">
              <a16:creationId xmlns:a16="http://schemas.microsoft.com/office/drawing/2014/main" xmlns="" id="{00000000-0008-0000-0400-00007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353" name="TextBox 10352">
          <a:extLst>
            <a:ext uri="{FF2B5EF4-FFF2-40B4-BE49-F238E27FC236}">
              <a16:creationId xmlns:a16="http://schemas.microsoft.com/office/drawing/2014/main" xmlns="" id="{00000000-0008-0000-0400-00007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54" name="TextBox 10353">
          <a:extLst>
            <a:ext uri="{FF2B5EF4-FFF2-40B4-BE49-F238E27FC236}">
              <a16:creationId xmlns:a16="http://schemas.microsoft.com/office/drawing/2014/main" xmlns="" id="{00000000-0008-0000-0400-00007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355" name="TextBox 10354">
          <a:extLst>
            <a:ext uri="{FF2B5EF4-FFF2-40B4-BE49-F238E27FC236}">
              <a16:creationId xmlns:a16="http://schemas.microsoft.com/office/drawing/2014/main" xmlns="" id="{00000000-0008-0000-0400-00007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356" name="TextBox 10355">
          <a:extLst>
            <a:ext uri="{FF2B5EF4-FFF2-40B4-BE49-F238E27FC236}">
              <a16:creationId xmlns:a16="http://schemas.microsoft.com/office/drawing/2014/main" xmlns="" id="{00000000-0008-0000-0400-00008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357" name="TextBox 10356">
          <a:extLst>
            <a:ext uri="{FF2B5EF4-FFF2-40B4-BE49-F238E27FC236}">
              <a16:creationId xmlns:a16="http://schemas.microsoft.com/office/drawing/2014/main" xmlns="" id="{00000000-0008-0000-0400-00008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58" name="TextBox 10357">
          <a:extLst>
            <a:ext uri="{FF2B5EF4-FFF2-40B4-BE49-F238E27FC236}">
              <a16:creationId xmlns:a16="http://schemas.microsoft.com/office/drawing/2014/main" xmlns="" id="{00000000-0008-0000-0400-00008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359" name="TextBox 10358">
          <a:extLst>
            <a:ext uri="{FF2B5EF4-FFF2-40B4-BE49-F238E27FC236}">
              <a16:creationId xmlns:a16="http://schemas.microsoft.com/office/drawing/2014/main" xmlns="" id="{00000000-0008-0000-0400-00008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60" name="TextBox 10359">
          <a:extLst>
            <a:ext uri="{FF2B5EF4-FFF2-40B4-BE49-F238E27FC236}">
              <a16:creationId xmlns:a16="http://schemas.microsoft.com/office/drawing/2014/main" xmlns="" id="{00000000-0008-0000-0400-00008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361" name="TextBox 10360">
          <a:extLst>
            <a:ext uri="{FF2B5EF4-FFF2-40B4-BE49-F238E27FC236}">
              <a16:creationId xmlns:a16="http://schemas.microsoft.com/office/drawing/2014/main" xmlns="" id="{00000000-0008-0000-0400-00008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62" name="TextBox 10361">
          <a:extLst>
            <a:ext uri="{FF2B5EF4-FFF2-40B4-BE49-F238E27FC236}">
              <a16:creationId xmlns:a16="http://schemas.microsoft.com/office/drawing/2014/main" xmlns="" id="{00000000-0008-0000-0400-00008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363" name="TextBox 10362">
          <a:extLst>
            <a:ext uri="{FF2B5EF4-FFF2-40B4-BE49-F238E27FC236}">
              <a16:creationId xmlns:a16="http://schemas.microsoft.com/office/drawing/2014/main" xmlns="" id="{00000000-0008-0000-0400-00008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364" name="TextBox 10363">
          <a:extLst>
            <a:ext uri="{FF2B5EF4-FFF2-40B4-BE49-F238E27FC236}">
              <a16:creationId xmlns:a16="http://schemas.microsoft.com/office/drawing/2014/main" xmlns="" id="{00000000-0008-0000-0400-00008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365" name="TextBox 10364">
          <a:extLst>
            <a:ext uri="{FF2B5EF4-FFF2-40B4-BE49-F238E27FC236}">
              <a16:creationId xmlns:a16="http://schemas.microsoft.com/office/drawing/2014/main" xmlns="" id="{00000000-0008-0000-0400-00008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66" name="TextBox 10365">
          <a:extLst>
            <a:ext uri="{FF2B5EF4-FFF2-40B4-BE49-F238E27FC236}">
              <a16:creationId xmlns:a16="http://schemas.microsoft.com/office/drawing/2014/main" xmlns="" id="{00000000-0008-0000-0400-00008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367" name="TextBox 10366">
          <a:extLst>
            <a:ext uri="{FF2B5EF4-FFF2-40B4-BE49-F238E27FC236}">
              <a16:creationId xmlns:a16="http://schemas.microsoft.com/office/drawing/2014/main" xmlns="" id="{00000000-0008-0000-0400-00008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68" name="TextBox 10367">
          <a:extLst>
            <a:ext uri="{FF2B5EF4-FFF2-40B4-BE49-F238E27FC236}">
              <a16:creationId xmlns:a16="http://schemas.microsoft.com/office/drawing/2014/main" xmlns="" id="{00000000-0008-0000-0400-00008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369" name="TextBox 10368">
          <a:extLst>
            <a:ext uri="{FF2B5EF4-FFF2-40B4-BE49-F238E27FC236}">
              <a16:creationId xmlns:a16="http://schemas.microsoft.com/office/drawing/2014/main" xmlns="" id="{00000000-0008-0000-0400-00008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70" name="TextBox 10369">
          <a:extLst>
            <a:ext uri="{FF2B5EF4-FFF2-40B4-BE49-F238E27FC236}">
              <a16:creationId xmlns:a16="http://schemas.microsoft.com/office/drawing/2014/main" xmlns="" id="{00000000-0008-0000-0400-00008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371" name="TextBox 10370">
          <a:extLst>
            <a:ext uri="{FF2B5EF4-FFF2-40B4-BE49-F238E27FC236}">
              <a16:creationId xmlns:a16="http://schemas.microsoft.com/office/drawing/2014/main" xmlns="" id="{00000000-0008-0000-0400-00008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372" name="TextBox 10371">
          <a:extLst>
            <a:ext uri="{FF2B5EF4-FFF2-40B4-BE49-F238E27FC236}">
              <a16:creationId xmlns:a16="http://schemas.microsoft.com/office/drawing/2014/main" xmlns="" id="{00000000-0008-0000-0400-00009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373" name="TextBox 10372">
          <a:extLst>
            <a:ext uri="{FF2B5EF4-FFF2-40B4-BE49-F238E27FC236}">
              <a16:creationId xmlns:a16="http://schemas.microsoft.com/office/drawing/2014/main" xmlns="" id="{00000000-0008-0000-0400-00009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74" name="TextBox 10373">
          <a:extLst>
            <a:ext uri="{FF2B5EF4-FFF2-40B4-BE49-F238E27FC236}">
              <a16:creationId xmlns:a16="http://schemas.microsoft.com/office/drawing/2014/main" xmlns="" id="{00000000-0008-0000-0400-00009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375" name="TextBox 10374">
          <a:extLst>
            <a:ext uri="{FF2B5EF4-FFF2-40B4-BE49-F238E27FC236}">
              <a16:creationId xmlns:a16="http://schemas.microsoft.com/office/drawing/2014/main" xmlns="" id="{00000000-0008-0000-0400-00009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76" name="TextBox 10375">
          <a:extLst>
            <a:ext uri="{FF2B5EF4-FFF2-40B4-BE49-F238E27FC236}">
              <a16:creationId xmlns:a16="http://schemas.microsoft.com/office/drawing/2014/main" xmlns="" id="{00000000-0008-0000-0400-00009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377" name="TextBox 10376">
          <a:extLst>
            <a:ext uri="{FF2B5EF4-FFF2-40B4-BE49-F238E27FC236}">
              <a16:creationId xmlns:a16="http://schemas.microsoft.com/office/drawing/2014/main" xmlns="" id="{00000000-0008-0000-0400-00009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78" name="TextBox 10377">
          <a:extLst>
            <a:ext uri="{FF2B5EF4-FFF2-40B4-BE49-F238E27FC236}">
              <a16:creationId xmlns:a16="http://schemas.microsoft.com/office/drawing/2014/main" xmlns="" id="{00000000-0008-0000-0400-00009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379" name="TextBox 10378">
          <a:extLst>
            <a:ext uri="{FF2B5EF4-FFF2-40B4-BE49-F238E27FC236}">
              <a16:creationId xmlns:a16="http://schemas.microsoft.com/office/drawing/2014/main" xmlns="" id="{00000000-0008-0000-0400-00009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380" name="TextBox 10379">
          <a:extLst>
            <a:ext uri="{FF2B5EF4-FFF2-40B4-BE49-F238E27FC236}">
              <a16:creationId xmlns:a16="http://schemas.microsoft.com/office/drawing/2014/main" xmlns="" id="{00000000-0008-0000-0400-00009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381" name="TextBox 10380">
          <a:extLst>
            <a:ext uri="{FF2B5EF4-FFF2-40B4-BE49-F238E27FC236}">
              <a16:creationId xmlns:a16="http://schemas.microsoft.com/office/drawing/2014/main" xmlns="" id="{00000000-0008-0000-0400-00009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82" name="TextBox 10381">
          <a:extLst>
            <a:ext uri="{FF2B5EF4-FFF2-40B4-BE49-F238E27FC236}">
              <a16:creationId xmlns:a16="http://schemas.microsoft.com/office/drawing/2014/main" xmlns="" id="{00000000-0008-0000-0400-00009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383" name="TextBox 10382">
          <a:extLst>
            <a:ext uri="{FF2B5EF4-FFF2-40B4-BE49-F238E27FC236}">
              <a16:creationId xmlns:a16="http://schemas.microsoft.com/office/drawing/2014/main" xmlns="" id="{00000000-0008-0000-0400-00009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84" name="TextBox 10383">
          <a:extLst>
            <a:ext uri="{FF2B5EF4-FFF2-40B4-BE49-F238E27FC236}">
              <a16:creationId xmlns:a16="http://schemas.microsoft.com/office/drawing/2014/main" xmlns="" id="{00000000-0008-0000-0400-00009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385" name="TextBox 10384">
          <a:extLst>
            <a:ext uri="{FF2B5EF4-FFF2-40B4-BE49-F238E27FC236}">
              <a16:creationId xmlns:a16="http://schemas.microsoft.com/office/drawing/2014/main" xmlns="" id="{00000000-0008-0000-0400-00009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86" name="TextBox 10385">
          <a:extLst>
            <a:ext uri="{FF2B5EF4-FFF2-40B4-BE49-F238E27FC236}">
              <a16:creationId xmlns:a16="http://schemas.microsoft.com/office/drawing/2014/main" xmlns="" id="{00000000-0008-0000-0400-00009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387" name="TextBox 10386">
          <a:extLst>
            <a:ext uri="{FF2B5EF4-FFF2-40B4-BE49-F238E27FC236}">
              <a16:creationId xmlns:a16="http://schemas.microsoft.com/office/drawing/2014/main" xmlns="" id="{00000000-0008-0000-0400-00009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388" name="TextBox 10387">
          <a:extLst>
            <a:ext uri="{FF2B5EF4-FFF2-40B4-BE49-F238E27FC236}">
              <a16:creationId xmlns:a16="http://schemas.microsoft.com/office/drawing/2014/main" xmlns="" id="{00000000-0008-0000-0400-0000A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389" name="TextBox 10388">
          <a:extLst>
            <a:ext uri="{FF2B5EF4-FFF2-40B4-BE49-F238E27FC236}">
              <a16:creationId xmlns:a16="http://schemas.microsoft.com/office/drawing/2014/main" xmlns="" id="{00000000-0008-0000-0400-0000A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90" name="TextBox 10389">
          <a:extLst>
            <a:ext uri="{FF2B5EF4-FFF2-40B4-BE49-F238E27FC236}">
              <a16:creationId xmlns:a16="http://schemas.microsoft.com/office/drawing/2014/main" xmlns="" id="{00000000-0008-0000-0400-0000A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391" name="TextBox 10390">
          <a:extLst>
            <a:ext uri="{FF2B5EF4-FFF2-40B4-BE49-F238E27FC236}">
              <a16:creationId xmlns:a16="http://schemas.microsoft.com/office/drawing/2014/main" xmlns="" id="{00000000-0008-0000-0400-0000A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92" name="TextBox 10391">
          <a:extLst>
            <a:ext uri="{FF2B5EF4-FFF2-40B4-BE49-F238E27FC236}">
              <a16:creationId xmlns:a16="http://schemas.microsoft.com/office/drawing/2014/main" xmlns="" id="{00000000-0008-0000-0400-0000A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393" name="TextBox 10392">
          <a:extLst>
            <a:ext uri="{FF2B5EF4-FFF2-40B4-BE49-F238E27FC236}">
              <a16:creationId xmlns:a16="http://schemas.microsoft.com/office/drawing/2014/main" xmlns="" id="{00000000-0008-0000-0400-0000A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94" name="TextBox 10393">
          <a:extLst>
            <a:ext uri="{FF2B5EF4-FFF2-40B4-BE49-F238E27FC236}">
              <a16:creationId xmlns:a16="http://schemas.microsoft.com/office/drawing/2014/main" xmlns="" id="{00000000-0008-0000-0400-0000A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395" name="TextBox 10394">
          <a:extLst>
            <a:ext uri="{FF2B5EF4-FFF2-40B4-BE49-F238E27FC236}">
              <a16:creationId xmlns:a16="http://schemas.microsoft.com/office/drawing/2014/main" xmlns="" id="{00000000-0008-0000-0400-0000A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396" name="TextBox 10395">
          <a:extLst>
            <a:ext uri="{FF2B5EF4-FFF2-40B4-BE49-F238E27FC236}">
              <a16:creationId xmlns:a16="http://schemas.microsoft.com/office/drawing/2014/main" xmlns="" id="{00000000-0008-0000-0400-0000A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397" name="TextBox 10396">
          <a:extLst>
            <a:ext uri="{FF2B5EF4-FFF2-40B4-BE49-F238E27FC236}">
              <a16:creationId xmlns:a16="http://schemas.microsoft.com/office/drawing/2014/main" xmlns="" id="{00000000-0008-0000-0400-0000A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398" name="TextBox 10397">
          <a:extLst>
            <a:ext uri="{FF2B5EF4-FFF2-40B4-BE49-F238E27FC236}">
              <a16:creationId xmlns:a16="http://schemas.microsoft.com/office/drawing/2014/main" xmlns="" id="{00000000-0008-0000-0400-0000A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399" name="TextBox 10398">
          <a:extLst>
            <a:ext uri="{FF2B5EF4-FFF2-40B4-BE49-F238E27FC236}">
              <a16:creationId xmlns:a16="http://schemas.microsoft.com/office/drawing/2014/main" xmlns="" id="{00000000-0008-0000-0400-0000A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400" name="TextBox 10399">
          <a:extLst>
            <a:ext uri="{FF2B5EF4-FFF2-40B4-BE49-F238E27FC236}">
              <a16:creationId xmlns:a16="http://schemas.microsoft.com/office/drawing/2014/main" xmlns="" id="{00000000-0008-0000-0400-0000A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401" name="TextBox 10400">
          <a:extLst>
            <a:ext uri="{FF2B5EF4-FFF2-40B4-BE49-F238E27FC236}">
              <a16:creationId xmlns:a16="http://schemas.microsoft.com/office/drawing/2014/main" xmlns="" id="{00000000-0008-0000-0400-0000A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402" name="TextBox 10401">
          <a:extLst>
            <a:ext uri="{FF2B5EF4-FFF2-40B4-BE49-F238E27FC236}">
              <a16:creationId xmlns:a16="http://schemas.microsoft.com/office/drawing/2014/main" xmlns="" id="{00000000-0008-0000-0400-0000A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403" name="TextBox 10402">
          <a:extLst>
            <a:ext uri="{FF2B5EF4-FFF2-40B4-BE49-F238E27FC236}">
              <a16:creationId xmlns:a16="http://schemas.microsoft.com/office/drawing/2014/main" xmlns="" id="{00000000-0008-0000-0400-0000A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404" name="TextBox 10403">
          <a:extLst>
            <a:ext uri="{FF2B5EF4-FFF2-40B4-BE49-F238E27FC236}">
              <a16:creationId xmlns:a16="http://schemas.microsoft.com/office/drawing/2014/main" xmlns="" id="{00000000-0008-0000-0400-0000B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405" name="TextBox 10404">
          <a:extLst>
            <a:ext uri="{FF2B5EF4-FFF2-40B4-BE49-F238E27FC236}">
              <a16:creationId xmlns:a16="http://schemas.microsoft.com/office/drawing/2014/main" xmlns="" id="{00000000-0008-0000-0400-0000B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406" name="TextBox 10405">
          <a:extLst>
            <a:ext uri="{FF2B5EF4-FFF2-40B4-BE49-F238E27FC236}">
              <a16:creationId xmlns:a16="http://schemas.microsoft.com/office/drawing/2014/main" xmlns="" id="{00000000-0008-0000-0400-0000B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407" name="TextBox 10406">
          <a:extLst>
            <a:ext uri="{FF2B5EF4-FFF2-40B4-BE49-F238E27FC236}">
              <a16:creationId xmlns:a16="http://schemas.microsoft.com/office/drawing/2014/main" xmlns="" id="{00000000-0008-0000-0400-0000B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408" name="TextBox 10407">
          <a:extLst>
            <a:ext uri="{FF2B5EF4-FFF2-40B4-BE49-F238E27FC236}">
              <a16:creationId xmlns:a16="http://schemas.microsoft.com/office/drawing/2014/main" xmlns="" id="{00000000-0008-0000-0400-0000B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409" name="TextBox 10408">
          <a:extLst>
            <a:ext uri="{FF2B5EF4-FFF2-40B4-BE49-F238E27FC236}">
              <a16:creationId xmlns:a16="http://schemas.microsoft.com/office/drawing/2014/main" xmlns="" id="{00000000-0008-0000-0400-0000B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410" name="TextBox 10409">
          <a:extLst>
            <a:ext uri="{FF2B5EF4-FFF2-40B4-BE49-F238E27FC236}">
              <a16:creationId xmlns:a16="http://schemas.microsoft.com/office/drawing/2014/main" xmlns="" id="{00000000-0008-0000-0400-0000B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411" name="TextBox 10410">
          <a:extLst>
            <a:ext uri="{FF2B5EF4-FFF2-40B4-BE49-F238E27FC236}">
              <a16:creationId xmlns:a16="http://schemas.microsoft.com/office/drawing/2014/main" xmlns="" id="{00000000-0008-0000-0400-0000B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412" name="TextBox 10411">
          <a:extLst>
            <a:ext uri="{FF2B5EF4-FFF2-40B4-BE49-F238E27FC236}">
              <a16:creationId xmlns:a16="http://schemas.microsoft.com/office/drawing/2014/main" xmlns="" id="{00000000-0008-0000-0400-0000B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413" name="TextBox 10412">
          <a:extLst>
            <a:ext uri="{FF2B5EF4-FFF2-40B4-BE49-F238E27FC236}">
              <a16:creationId xmlns:a16="http://schemas.microsoft.com/office/drawing/2014/main" xmlns="" id="{00000000-0008-0000-0400-0000B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414" name="TextBox 10413">
          <a:extLst>
            <a:ext uri="{FF2B5EF4-FFF2-40B4-BE49-F238E27FC236}">
              <a16:creationId xmlns:a16="http://schemas.microsoft.com/office/drawing/2014/main" xmlns="" id="{00000000-0008-0000-0400-0000B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415" name="TextBox 10414">
          <a:extLst>
            <a:ext uri="{FF2B5EF4-FFF2-40B4-BE49-F238E27FC236}">
              <a16:creationId xmlns:a16="http://schemas.microsoft.com/office/drawing/2014/main" xmlns="" id="{00000000-0008-0000-0400-0000B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416" name="TextBox 10415">
          <a:extLst>
            <a:ext uri="{FF2B5EF4-FFF2-40B4-BE49-F238E27FC236}">
              <a16:creationId xmlns:a16="http://schemas.microsoft.com/office/drawing/2014/main" xmlns="" id="{00000000-0008-0000-0400-0000B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417" name="TextBox 10416">
          <a:extLst>
            <a:ext uri="{FF2B5EF4-FFF2-40B4-BE49-F238E27FC236}">
              <a16:creationId xmlns:a16="http://schemas.microsoft.com/office/drawing/2014/main" xmlns="" id="{00000000-0008-0000-0400-0000B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418" name="TextBox 10417">
          <a:extLst>
            <a:ext uri="{FF2B5EF4-FFF2-40B4-BE49-F238E27FC236}">
              <a16:creationId xmlns:a16="http://schemas.microsoft.com/office/drawing/2014/main" xmlns="" id="{00000000-0008-0000-0400-0000B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419" name="TextBox 10418">
          <a:extLst>
            <a:ext uri="{FF2B5EF4-FFF2-40B4-BE49-F238E27FC236}">
              <a16:creationId xmlns:a16="http://schemas.microsoft.com/office/drawing/2014/main" xmlns="" id="{00000000-0008-0000-0400-0000B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420" name="TextBox 10419">
          <a:extLst>
            <a:ext uri="{FF2B5EF4-FFF2-40B4-BE49-F238E27FC236}">
              <a16:creationId xmlns:a16="http://schemas.microsoft.com/office/drawing/2014/main" xmlns="" id="{00000000-0008-0000-0400-0000C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</xdr:row>
      <xdr:rowOff>123265</xdr:rowOff>
    </xdr:from>
    <xdr:ext cx="184731" cy="255111"/>
    <xdr:sp macro="" textlink="">
      <xdr:nvSpPr>
        <xdr:cNvPr id="10421" name="TextBox 10420">
          <a:extLst>
            <a:ext uri="{FF2B5EF4-FFF2-40B4-BE49-F238E27FC236}">
              <a16:creationId xmlns:a16="http://schemas.microsoft.com/office/drawing/2014/main" xmlns="" id="{00000000-0008-0000-0400-0000C1050000}"/>
            </a:ext>
          </a:extLst>
        </xdr:cNvPr>
        <xdr:cNvSpPr txBox="1"/>
      </xdr:nvSpPr>
      <xdr:spPr>
        <a:xfrm>
          <a:off x="1888191" y="59716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</xdr:row>
      <xdr:rowOff>381000</xdr:rowOff>
    </xdr:from>
    <xdr:ext cx="184731" cy="255111"/>
    <xdr:sp macro="" textlink="">
      <xdr:nvSpPr>
        <xdr:cNvPr id="10422" name="TextBox 10421">
          <a:extLst>
            <a:ext uri="{FF2B5EF4-FFF2-40B4-BE49-F238E27FC236}">
              <a16:creationId xmlns:a16="http://schemas.microsoft.com/office/drawing/2014/main" xmlns="" id="{00000000-0008-0000-0400-0000C2050000}"/>
            </a:ext>
          </a:extLst>
        </xdr:cNvPr>
        <xdr:cNvSpPr txBox="1"/>
      </xdr:nvSpPr>
      <xdr:spPr>
        <a:xfrm>
          <a:off x="1765487" y="62865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</xdr:row>
      <xdr:rowOff>381000</xdr:rowOff>
    </xdr:from>
    <xdr:ext cx="184731" cy="255111"/>
    <xdr:sp macro="" textlink="">
      <xdr:nvSpPr>
        <xdr:cNvPr id="10423" name="TextBox 10422">
          <a:extLst>
            <a:ext uri="{FF2B5EF4-FFF2-40B4-BE49-F238E27FC236}">
              <a16:creationId xmlns:a16="http://schemas.microsoft.com/office/drawing/2014/main" xmlns="" id="{00000000-0008-0000-0400-0000C3050000}"/>
            </a:ext>
          </a:extLst>
        </xdr:cNvPr>
        <xdr:cNvSpPr txBox="1"/>
      </xdr:nvSpPr>
      <xdr:spPr>
        <a:xfrm>
          <a:off x="1765487" y="62865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</xdr:row>
      <xdr:rowOff>123265</xdr:rowOff>
    </xdr:from>
    <xdr:ext cx="184731" cy="255111"/>
    <xdr:sp macro="" textlink="">
      <xdr:nvSpPr>
        <xdr:cNvPr id="10424" name="TextBox 10423">
          <a:extLst>
            <a:ext uri="{FF2B5EF4-FFF2-40B4-BE49-F238E27FC236}">
              <a16:creationId xmlns:a16="http://schemas.microsoft.com/office/drawing/2014/main" xmlns="" id="{00000000-0008-0000-0400-0000C4050000}"/>
            </a:ext>
          </a:extLst>
        </xdr:cNvPr>
        <xdr:cNvSpPr txBox="1"/>
      </xdr:nvSpPr>
      <xdr:spPr>
        <a:xfrm>
          <a:off x="1888191" y="59716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10425" name="TextBox 10424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26" name="TextBox 10425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10427" name="TextBox 10426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28" name="TextBox 10427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10429" name="TextBox 10428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30" name="TextBox 10429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10431" name="TextBox 10430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10432" name="TextBox 10431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10433" name="TextBox 10432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34" name="TextBox 10433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10435" name="TextBox 10434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36" name="TextBox 10435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10437" name="TextBox 10436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38" name="TextBox 10437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10439" name="TextBox 10438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10440" name="TextBox 10439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10441" name="TextBox 10440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42" name="TextBox 10441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10443" name="TextBox 10442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44" name="TextBox 10443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10445" name="TextBox 10444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46" name="TextBox 10445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10447" name="TextBox 10446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10448" name="TextBox 10447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10449" name="TextBox 10448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50" name="TextBox 10449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10451" name="TextBox 10450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52" name="TextBox 10451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10453" name="TextBox 10452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54" name="TextBox 10453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10455" name="TextBox 10454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10456" name="TextBox 10455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10457" name="TextBox 10456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58" name="TextBox 10457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10459" name="TextBox 10458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60" name="TextBox 10459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10461" name="TextBox 10460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62" name="TextBox 10461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10463" name="TextBox 10462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10464" name="TextBox 10463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10465" name="TextBox 10464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66" name="TextBox 10465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10467" name="TextBox 10466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68" name="TextBox 10467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10469" name="TextBox 10468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70" name="TextBox 10469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10471" name="TextBox 10470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10472" name="TextBox 10471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10473" name="TextBox 10472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74" name="TextBox 10473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10475" name="TextBox 10474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76" name="TextBox 10475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10477" name="TextBox 10476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478" name="TextBox 10477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10479" name="TextBox 10478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10480" name="TextBox 10479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481" name="TextBox 10480">
          <a:extLst>
            <a:ext uri="{FF2B5EF4-FFF2-40B4-BE49-F238E27FC236}">
              <a16:creationId xmlns:a16="http://schemas.microsoft.com/office/drawing/2014/main" xmlns="" id="{00000000-0008-0000-0400-000005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482" name="TextBox 10481">
          <a:extLst>
            <a:ext uri="{FF2B5EF4-FFF2-40B4-BE49-F238E27FC236}">
              <a16:creationId xmlns:a16="http://schemas.microsoft.com/office/drawing/2014/main" xmlns="" id="{00000000-0008-0000-0400-000006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483" name="TextBox 10482">
          <a:extLst>
            <a:ext uri="{FF2B5EF4-FFF2-40B4-BE49-F238E27FC236}">
              <a16:creationId xmlns:a16="http://schemas.microsoft.com/office/drawing/2014/main" xmlns="" id="{00000000-0008-0000-0400-000007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484" name="TextBox 10483">
          <a:extLst>
            <a:ext uri="{FF2B5EF4-FFF2-40B4-BE49-F238E27FC236}">
              <a16:creationId xmlns:a16="http://schemas.microsoft.com/office/drawing/2014/main" xmlns="" id="{00000000-0008-0000-0400-000008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485" name="TextBox 10484">
          <a:extLst>
            <a:ext uri="{FF2B5EF4-FFF2-40B4-BE49-F238E27FC236}">
              <a16:creationId xmlns:a16="http://schemas.microsoft.com/office/drawing/2014/main" xmlns="" id="{00000000-0008-0000-0400-000009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486" name="TextBox 10485">
          <a:extLst>
            <a:ext uri="{FF2B5EF4-FFF2-40B4-BE49-F238E27FC236}">
              <a16:creationId xmlns:a16="http://schemas.microsoft.com/office/drawing/2014/main" xmlns="" id="{00000000-0008-0000-0400-00000A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487" name="TextBox 10486">
          <a:extLst>
            <a:ext uri="{FF2B5EF4-FFF2-40B4-BE49-F238E27FC236}">
              <a16:creationId xmlns:a16="http://schemas.microsoft.com/office/drawing/2014/main" xmlns="" id="{00000000-0008-0000-0400-00000B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488" name="TextBox 10487">
          <a:extLst>
            <a:ext uri="{FF2B5EF4-FFF2-40B4-BE49-F238E27FC236}">
              <a16:creationId xmlns:a16="http://schemas.microsoft.com/office/drawing/2014/main" xmlns="" id="{00000000-0008-0000-0400-00000C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489" name="TextBox 10488">
          <a:extLst>
            <a:ext uri="{FF2B5EF4-FFF2-40B4-BE49-F238E27FC236}">
              <a16:creationId xmlns:a16="http://schemas.microsoft.com/office/drawing/2014/main" xmlns="" id="{00000000-0008-0000-0400-00000D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490" name="TextBox 10489">
          <a:extLst>
            <a:ext uri="{FF2B5EF4-FFF2-40B4-BE49-F238E27FC236}">
              <a16:creationId xmlns:a16="http://schemas.microsoft.com/office/drawing/2014/main" xmlns="" id="{00000000-0008-0000-0400-00000E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491" name="TextBox 10490">
          <a:extLst>
            <a:ext uri="{FF2B5EF4-FFF2-40B4-BE49-F238E27FC236}">
              <a16:creationId xmlns:a16="http://schemas.microsoft.com/office/drawing/2014/main" xmlns="" id="{00000000-0008-0000-0400-00000F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492" name="TextBox 10491">
          <a:extLst>
            <a:ext uri="{FF2B5EF4-FFF2-40B4-BE49-F238E27FC236}">
              <a16:creationId xmlns:a16="http://schemas.microsoft.com/office/drawing/2014/main" xmlns="" id="{00000000-0008-0000-0400-000010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493" name="TextBox 10492">
          <a:extLst>
            <a:ext uri="{FF2B5EF4-FFF2-40B4-BE49-F238E27FC236}">
              <a16:creationId xmlns:a16="http://schemas.microsoft.com/office/drawing/2014/main" xmlns="" id="{00000000-0008-0000-0400-000011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494" name="TextBox 10493">
          <a:extLst>
            <a:ext uri="{FF2B5EF4-FFF2-40B4-BE49-F238E27FC236}">
              <a16:creationId xmlns:a16="http://schemas.microsoft.com/office/drawing/2014/main" xmlns="" id="{00000000-0008-0000-0400-000012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495" name="TextBox 10494">
          <a:extLst>
            <a:ext uri="{FF2B5EF4-FFF2-40B4-BE49-F238E27FC236}">
              <a16:creationId xmlns:a16="http://schemas.microsoft.com/office/drawing/2014/main" xmlns="" id="{00000000-0008-0000-0400-000013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496" name="TextBox 10495">
          <a:extLst>
            <a:ext uri="{FF2B5EF4-FFF2-40B4-BE49-F238E27FC236}">
              <a16:creationId xmlns:a16="http://schemas.microsoft.com/office/drawing/2014/main" xmlns="" id="{00000000-0008-0000-0400-000014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497" name="TextBox 10496">
          <a:extLst>
            <a:ext uri="{FF2B5EF4-FFF2-40B4-BE49-F238E27FC236}">
              <a16:creationId xmlns:a16="http://schemas.microsoft.com/office/drawing/2014/main" xmlns="" id="{00000000-0008-0000-0400-000015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498" name="TextBox 10497">
          <a:extLst>
            <a:ext uri="{FF2B5EF4-FFF2-40B4-BE49-F238E27FC236}">
              <a16:creationId xmlns:a16="http://schemas.microsoft.com/office/drawing/2014/main" xmlns="" id="{00000000-0008-0000-0400-000016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499" name="TextBox 10498">
          <a:extLst>
            <a:ext uri="{FF2B5EF4-FFF2-40B4-BE49-F238E27FC236}">
              <a16:creationId xmlns:a16="http://schemas.microsoft.com/office/drawing/2014/main" xmlns="" id="{00000000-0008-0000-0400-000017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00" name="TextBox 10499">
          <a:extLst>
            <a:ext uri="{FF2B5EF4-FFF2-40B4-BE49-F238E27FC236}">
              <a16:creationId xmlns:a16="http://schemas.microsoft.com/office/drawing/2014/main" xmlns="" id="{00000000-0008-0000-0400-000018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501" name="TextBox 10500">
          <a:extLst>
            <a:ext uri="{FF2B5EF4-FFF2-40B4-BE49-F238E27FC236}">
              <a16:creationId xmlns:a16="http://schemas.microsoft.com/office/drawing/2014/main" xmlns="" id="{00000000-0008-0000-0400-000019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02" name="TextBox 10501">
          <a:extLst>
            <a:ext uri="{FF2B5EF4-FFF2-40B4-BE49-F238E27FC236}">
              <a16:creationId xmlns:a16="http://schemas.microsoft.com/office/drawing/2014/main" xmlns="" id="{00000000-0008-0000-0400-00001A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503" name="TextBox 10502">
          <a:extLst>
            <a:ext uri="{FF2B5EF4-FFF2-40B4-BE49-F238E27FC236}">
              <a16:creationId xmlns:a16="http://schemas.microsoft.com/office/drawing/2014/main" xmlns="" id="{00000000-0008-0000-0400-00001B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504" name="TextBox 10503">
          <a:extLst>
            <a:ext uri="{FF2B5EF4-FFF2-40B4-BE49-F238E27FC236}">
              <a16:creationId xmlns:a16="http://schemas.microsoft.com/office/drawing/2014/main" xmlns="" id="{00000000-0008-0000-0400-00001C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505" name="TextBox 10504">
          <a:extLst>
            <a:ext uri="{FF2B5EF4-FFF2-40B4-BE49-F238E27FC236}">
              <a16:creationId xmlns:a16="http://schemas.microsoft.com/office/drawing/2014/main" xmlns="" id="{00000000-0008-0000-0400-00001D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06" name="TextBox 10505">
          <a:extLst>
            <a:ext uri="{FF2B5EF4-FFF2-40B4-BE49-F238E27FC236}">
              <a16:creationId xmlns:a16="http://schemas.microsoft.com/office/drawing/2014/main" xmlns="" id="{00000000-0008-0000-0400-00001E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507" name="TextBox 10506">
          <a:extLst>
            <a:ext uri="{FF2B5EF4-FFF2-40B4-BE49-F238E27FC236}">
              <a16:creationId xmlns:a16="http://schemas.microsoft.com/office/drawing/2014/main" xmlns="" id="{00000000-0008-0000-0400-00001F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08" name="TextBox 10507">
          <a:extLst>
            <a:ext uri="{FF2B5EF4-FFF2-40B4-BE49-F238E27FC236}">
              <a16:creationId xmlns:a16="http://schemas.microsoft.com/office/drawing/2014/main" xmlns="" id="{00000000-0008-0000-0400-000020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509" name="TextBox 10508">
          <a:extLst>
            <a:ext uri="{FF2B5EF4-FFF2-40B4-BE49-F238E27FC236}">
              <a16:creationId xmlns:a16="http://schemas.microsoft.com/office/drawing/2014/main" xmlns="" id="{00000000-0008-0000-0400-000021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10" name="TextBox 10509">
          <a:extLst>
            <a:ext uri="{FF2B5EF4-FFF2-40B4-BE49-F238E27FC236}">
              <a16:creationId xmlns:a16="http://schemas.microsoft.com/office/drawing/2014/main" xmlns="" id="{00000000-0008-0000-0400-000022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511" name="TextBox 10510">
          <a:extLst>
            <a:ext uri="{FF2B5EF4-FFF2-40B4-BE49-F238E27FC236}">
              <a16:creationId xmlns:a16="http://schemas.microsoft.com/office/drawing/2014/main" xmlns="" id="{00000000-0008-0000-0400-000023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512" name="TextBox 10511">
          <a:extLst>
            <a:ext uri="{FF2B5EF4-FFF2-40B4-BE49-F238E27FC236}">
              <a16:creationId xmlns:a16="http://schemas.microsoft.com/office/drawing/2014/main" xmlns="" id="{00000000-0008-0000-0400-000024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513" name="TextBox 10512">
          <a:extLst>
            <a:ext uri="{FF2B5EF4-FFF2-40B4-BE49-F238E27FC236}">
              <a16:creationId xmlns:a16="http://schemas.microsoft.com/office/drawing/2014/main" xmlns="" id="{00000000-0008-0000-0400-000025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514" name="TextBox 10513">
          <a:extLst>
            <a:ext uri="{FF2B5EF4-FFF2-40B4-BE49-F238E27FC236}">
              <a16:creationId xmlns:a16="http://schemas.microsoft.com/office/drawing/2014/main" xmlns="" id="{00000000-0008-0000-0400-000026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515" name="TextBox 10514">
          <a:extLst>
            <a:ext uri="{FF2B5EF4-FFF2-40B4-BE49-F238E27FC236}">
              <a16:creationId xmlns:a16="http://schemas.microsoft.com/office/drawing/2014/main" xmlns="" id="{00000000-0008-0000-0400-000027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16" name="TextBox 10515">
          <a:extLst>
            <a:ext uri="{FF2B5EF4-FFF2-40B4-BE49-F238E27FC236}">
              <a16:creationId xmlns:a16="http://schemas.microsoft.com/office/drawing/2014/main" xmlns="" id="{00000000-0008-0000-0400-000028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517" name="TextBox 10516">
          <a:extLst>
            <a:ext uri="{FF2B5EF4-FFF2-40B4-BE49-F238E27FC236}">
              <a16:creationId xmlns:a16="http://schemas.microsoft.com/office/drawing/2014/main" xmlns="" id="{00000000-0008-0000-0400-000029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18" name="TextBox 10517">
          <a:extLst>
            <a:ext uri="{FF2B5EF4-FFF2-40B4-BE49-F238E27FC236}">
              <a16:creationId xmlns:a16="http://schemas.microsoft.com/office/drawing/2014/main" xmlns="" id="{00000000-0008-0000-0400-00002A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519" name="TextBox 10518">
          <a:extLst>
            <a:ext uri="{FF2B5EF4-FFF2-40B4-BE49-F238E27FC236}">
              <a16:creationId xmlns:a16="http://schemas.microsoft.com/office/drawing/2014/main" xmlns="" id="{00000000-0008-0000-0400-00002B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20" name="TextBox 10519">
          <a:extLst>
            <a:ext uri="{FF2B5EF4-FFF2-40B4-BE49-F238E27FC236}">
              <a16:creationId xmlns:a16="http://schemas.microsoft.com/office/drawing/2014/main" xmlns="" id="{00000000-0008-0000-0400-00002C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521" name="TextBox 10520">
          <a:extLst>
            <a:ext uri="{FF2B5EF4-FFF2-40B4-BE49-F238E27FC236}">
              <a16:creationId xmlns:a16="http://schemas.microsoft.com/office/drawing/2014/main" xmlns="" id="{00000000-0008-0000-0400-00002D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522" name="TextBox 10521">
          <a:extLst>
            <a:ext uri="{FF2B5EF4-FFF2-40B4-BE49-F238E27FC236}">
              <a16:creationId xmlns:a16="http://schemas.microsoft.com/office/drawing/2014/main" xmlns="" id="{00000000-0008-0000-0400-00002E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523" name="TextBox 10522">
          <a:extLst>
            <a:ext uri="{FF2B5EF4-FFF2-40B4-BE49-F238E27FC236}">
              <a16:creationId xmlns:a16="http://schemas.microsoft.com/office/drawing/2014/main" xmlns="" id="{00000000-0008-0000-0400-00002F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24" name="TextBox 10523">
          <a:extLst>
            <a:ext uri="{FF2B5EF4-FFF2-40B4-BE49-F238E27FC236}">
              <a16:creationId xmlns:a16="http://schemas.microsoft.com/office/drawing/2014/main" xmlns="" id="{00000000-0008-0000-0400-000030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525" name="TextBox 10524">
          <a:extLst>
            <a:ext uri="{FF2B5EF4-FFF2-40B4-BE49-F238E27FC236}">
              <a16:creationId xmlns:a16="http://schemas.microsoft.com/office/drawing/2014/main" xmlns="" id="{00000000-0008-0000-0400-000031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26" name="TextBox 10525">
          <a:extLst>
            <a:ext uri="{FF2B5EF4-FFF2-40B4-BE49-F238E27FC236}">
              <a16:creationId xmlns:a16="http://schemas.microsoft.com/office/drawing/2014/main" xmlns="" id="{00000000-0008-0000-0400-000032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527" name="TextBox 10526">
          <a:extLst>
            <a:ext uri="{FF2B5EF4-FFF2-40B4-BE49-F238E27FC236}">
              <a16:creationId xmlns:a16="http://schemas.microsoft.com/office/drawing/2014/main" xmlns="" id="{00000000-0008-0000-0400-000033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28" name="TextBox 10527">
          <a:extLst>
            <a:ext uri="{FF2B5EF4-FFF2-40B4-BE49-F238E27FC236}">
              <a16:creationId xmlns:a16="http://schemas.microsoft.com/office/drawing/2014/main" xmlns="" id="{00000000-0008-0000-0400-000034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529" name="TextBox 10528">
          <a:extLst>
            <a:ext uri="{FF2B5EF4-FFF2-40B4-BE49-F238E27FC236}">
              <a16:creationId xmlns:a16="http://schemas.microsoft.com/office/drawing/2014/main" xmlns="" id="{00000000-0008-0000-0400-000035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530" name="TextBox 10529">
          <a:extLst>
            <a:ext uri="{FF2B5EF4-FFF2-40B4-BE49-F238E27FC236}">
              <a16:creationId xmlns:a16="http://schemas.microsoft.com/office/drawing/2014/main" xmlns="" id="{00000000-0008-0000-0400-000036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531" name="TextBox 10530">
          <a:extLst>
            <a:ext uri="{FF2B5EF4-FFF2-40B4-BE49-F238E27FC236}">
              <a16:creationId xmlns:a16="http://schemas.microsoft.com/office/drawing/2014/main" xmlns="" id="{00000000-0008-0000-0400-000037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32" name="TextBox 10531">
          <a:extLst>
            <a:ext uri="{FF2B5EF4-FFF2-40B4-BE49-F238E27FC236}">
              <a16:creationId xmlns:a16="http://schemas.microsoft.com/office/drawing/2014/main" xmlns="" id="{00000000-0008-0000-0400-000038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533" name="TextBox 10532">
          <a:extLst>
            <a:ext uri="{FF2B5EF4-FFF2-40B4-BE49-F238E27FC236}">
              <a16:creationId xmlns:a16="http://schemas.microsoft.com/office/drawing/2014/main" xmlns="" id="{00000000-0008-0000-0400-000039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34" name="TextBox 10533">
          <a:extLst>
            <a:ext uri="{FF2B5EF4-FFF2-40B4-BE49-F238E27FC236}">
              <a16:creationId xmlns:a16="http://schemas.microsoft.com/office/drawing/2014/main" xmlns="" id="{00000000-0008-0000-0400-00003A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535" name="TextBox 10534">
          <a:extLst>
            <a:ext uri="{FF2B5EF4-FFF2-40B4-BE49-F238E27FC236}">
              <a16:creationId xmlns:a16="http://schemas.microsoft.com/office/drawing/2014/main" xmlns="" id="{00000000-0008-0000-0400-00003B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36" name="TextBox 10535">
          <a:extLst>
            <a:ext uri="{FF2B5EF4-FFF2-40B4-BE49-F238E27FC236}">
              <a16:creationId xmlns:a16="http://schemas.microsoft.com/office/drawing/2014/main" xmlns="" id="{00000000-0008-0000-0400-00003C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537" name="TextBox 10536">
          <a:extLst>
            <a:ext uri="{FF2B5EF4-FFF2-40B4-BE49-F238E27FC236}">
              <a16:creationId xmlns:a16="http://schemas.microsoft.com/office/drawing/2014/main" xmlns="" id="{00000000-0008-0000-0400-00003D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538" name="TextBox 10537">
          <a:extLst>
            <a:ext uri="{FF2B5EF4-FFF2-40B4-BE49-F238E27FC236}">
              <a16:creationId xmlns:a16="http://schemas.microsoft.com/office/drawing/2014/main" xmlns="" id="{00000000-0008-0000-0400-00003E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539" name="TextBox 10538">
          <a:extLst>
            <a:ext uri="{FF2B5EF4-FFF2-40B4-BE49-F238E27FC236}">
              <a16:creationId xmlns:a16="http://schemas.microsoft.com/office/drawing/2014/main" xmlns="" id="{00000000-0008-0000-0400-00003F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540" name="TextBox 10539">
          <a:extLst>
            <a:ext uri="{FF2B5EF4-FFF2-40B4-BE49-F238E27FC236}">
              <a16:creationId xmlns:a16="http://schemas.microsoft.com/office/drawing/2014/main" xmlns="" id="{00000000-0008-0000-0400-000040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541" name="TextBox 10540">
          <a:extLst>
            <a:ext uri="{FF2B5EF4-FFF2-40B4-BE49-F238E27FC236}">
              <a16:creationId xmlns:a16="http://schemas.microsoft.com/office/drawing/2014/main" xmlns="" id="{00000000-0008-0000-0400-000041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542" name="TextBox 10541">
          <a:extLst>
            <a:ext uri="{FF2B5EF4-FFF2-40B4-BE49-F238E27FC236}">
              <a16:creationId xmlns:a16="http://schemas.microsoft.com/office/drawing/2014/main" xmlns="" id="{00000000-0008-0000-0400-000042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10543" name="TextBox 10542">
          <a:extLst>
            <a:ext uri="{FF2B5EF4-FFF2-40B4-BE49-F238E27FC236}">
              <a16:creationId xmlns:a16="http://schemas.microsoft.com/office/drawing/2014/main" xmlns="" id="{00000000-0008-0000-0400-00004306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544" name="TextBox 10543">
          <a:extLst>
            <a:ext uri="{FF2B5EF4-FFF2-40B4-BE49-F238E27FC236}">
              <a16:creationId xmlns:a16="http://schemas.microsoft.com/office/drawing/2014/main" xmlns="" id="{00000000-0008-0000-0400-00004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45" name="TextBox 10544">
          <a:extLst>
            <a:ext uri="{FF2B5EF4-FFF2-40B4-BE49-F238E27FC236}">
              <a16:creationId xmlns:a16="http://schemas.microsoft.com/office/drawing/2014/main" xmlns="" id="{00000000-0008-0000-0400-00004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546" name="TextBox 10545">
          <a:extLst>
            <a:ext uri="{FF2B5EF4-FFF2-40B4-BE49-F238E27FC236}">
              <a16:creationId xmlns:a16="http://schemas.microsoft.com/office/drawing/2014/main" xmlns="" id="{00000000-0008-0000-0400-00004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47" name="TextBox 10546">
          <a:extLst>
            <a:ext uri="{FF2B5EF4-FFF2-40B4-BE49-F238E27FC236}">
              <a16:creationId xmlns:a16="http://schemas.microsoft.com/office/drawing/2014/main" xmlns="" id="{00000000-0008-0000-0400-00004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548" name="TextBox 10547">
          <a:extLst>
            <a:ext uri="{FF2B5EF4-FFF2-40B4-BE49-F238E27FC236}">
              <a16:creationId xmlns:a16="http://schemas.microsoft.com/office/drawing/2014/main" xmlns="" id="{00000000-0008-0000-0400-00004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49" name="TextBox 10548">
          <a:extLst>
            <a:ext uri="{FF2B5EF4-FFF2-40B4-BE49-F238E27FC236}">
              <a16:creationId xmlns:a16="http://schemas.microsoft.com/office/drawing/2014/main" xmlns="" id="{00000000-0008-0000-0400-00004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550" name="TextBox 10549">
          <a:extLst>
            <a:ext uri="{FF2B5EF4-FFF2-40B4-BE49-F238E27FC236}">
              <a16:creationId xmlns:a16="http://schemas.microsoft.com/office/drawing/2014/main" xmlns="" id="{00000000-0008-0000-0400-00004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551" name="TextBox 10550">
          <a:extLst>
            <a:ext uri="{FF2B5EF4-FFF2-40B4-BE49-F238E27FC236}">
              <a16:creationId xmlns:a16="http://schemas.microsoft.com/office/drawing/2014/main" xmlns="" id="{00000000-0008-0000-0400-00004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552" name="TextBox 10551">
          <a:extLst>
            <a:ext uri="{FF2B5EF4-FFF2-40B4-BE49-F238E27FC236}">
              <a16:creationId xmlns:a16="http://schemas.microsoft.com/office/drawing/2014/main" xmlns="" id="{00000000-0008-0000-0400-00004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53" name="TextBox 10552">
          <a:extLst>
            <a:ext uri="{FF2B5EF4-FFF2-40B4-BE49-F238E27FC236}">
              <a16:creationId xmlns:a16="http://schemas.microsoft.com/office/drawing/2014/main" xmlns="" id="{00000000-0008-0000-0400-00004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554" name="TextBox 10553">
          <a:extLst>
            <a:ext uri="{FF2B5EF4-FFF2-40B4-BE49-F238E27FC236}">
              <a16:creationId xmlns:a16="http://schemas.microsoft.com/office/drawing/2014/main" xmlns="" id="{00000000-0008-0000-0400-00004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55" name="TextBox 10554">
          <a:extLst>
            <a:ext uri="{FF2B5EF4-FFF2-40B4-BE49-F238E27FC236}">
              <a16:creationId xmlns:a16="http://schemas.microsoft.com/office/drawing/2014/main" xmlns="" id="{00000000-0008-0000-0400-00004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556" name="TextBox 10555">
          <a:extLst>
            <a:ext uri="{FF2B5EF4-FFF2-40B4-BE49-F238E27FC236}">
              <a16:creationId xmlns:a16="http://schemas.microsoft.com/office/drawing/2014/main" xmlns="" id="{00000000-0008-0000-0400-00005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57" name="TextBox 10556">
          <a:extLst>
            <a:ext uri="{FF2B5EF4-FFF2-40B4-BE49-F238E27FC236}">
              <a16:creationId xmlns:a16="http://schemas.microsoft.com/office/drawing/2014/main" xmlns="" id="{00000000-0008-0000-0400-00005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558" name="TextBox 10557">
          <a:extLst>
            <a:ext uri="{FF2B5EF4-FFF2-40B4-BE49-F238E27FC236}">
              <a16:creationId xmlns:a16="http://schemas.microsoft.com/office/drawing/2014/main" xmlns="" id="{00000000-0008-0000-0400-00005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559" name="TextBox 10558">
          <a:extLst>
            <a:ext uri="{FF2B5EF4-FFF2-40B4-BE49-F238E27FC236}">
              <a16:creationId xmlns:a16="http://schemas.microsoft.com/office/drawing/2014/main" xmlns="" id="{00000000-0008-0000-0400-00005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560" name="TextBox 10559">
          <a:extLst>
            <a:ext uri="{FF2B5EF4-FFF2-40B4-BE49-F238E27FC236}">
              <a16:creationId xmlns:a16="http://schemas.microsoft.com/office/drawing/2014/main" xmlns="" id="{00000000-0008-0000-0400-00005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61" name="TextBox 10560">
          <a:extLst>
            <a:ext uri="{FF2B5EF4-FFF2-40B4-BE49-F238E27FC236}">
              <a16:creationId xmlns:a16="http://schemas.microsoft.com/office/drawing/2014/main" xmlns="" id="{00000000-0008-0000-0400-00005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562" name="TextBox 10561">
          <a:extLst>
            <a:ext uri="{FF2B5EF4-FFF2-40B4-BE49-F238E27FC236}">
              <a16:creationId xmlns:a16="http://schemas.microsoft.com/office/drawing/2014/main" xmlns="" id="{00000000-0008-0000-0400-00005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63" name="TextBox 10562">
          <a:extLst>
            <a:ext uri="{FF2B5EF4-FFF2-40B4-BE49-F238E27FC236}">
              <a16:creationId xmlns:a16="http://schemas.microsoft.com/office/drawing/2014/main" xmlns="" id="{00000000-0008-0000-0400-00005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564" name="TextBox 10563">
          <a:extLst>
            <a:ext uri="{FF2B5EF4-FFF2-40B4-BE49-F238E27FC236}">
              <a16:creationId xmlns:a16="http://schemas.microsoft.com/office/drawing/2014/main" xmlns="" id="{00000000-0008-0000-0400-00005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65" name="TextBox 10564">
          <a:extLst>
            <a:ext uri="{FF2B5EF4-FFF2-40B4-BE49-F238E27FC236}">
              <a16:creationId xmlns:a16="http://schemas.microsoft.com/office/drawing/2014/main" xmlns="" id="{00000000-0008-0000-0400-00005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566" name="TextBox 10565">
          <a:extLst>
            <a:ext uri="{FF2B5EF4-FFF2-40B4-BE49-F238E27FC236}">
              <a16:creationId xmlns:a16="http://schemas.microsoft.com/office/drawing/2014/main" xmlns="" id="{00000000-0008-0000-0400-00005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567" name="TextBox 10566">
          <a:extLst>
            <a:ext uri="{FF2B5EF4-FFF2-40B4-BE49-F238E27FC236}">
              <a16:creationId xmlns:a16="http://schemas.microsoft.com/office/drawing/2014/main" xmlns="" id="{00000000-0008-0000-0400-00005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568" name="TextBox 10567">
          <a:extLst>
            <a:ext uri="{FF2B5EF4-FFF2-40B4-BE49-F238E27FC236}">
              <a16:creationId xmlns:a16="http://schemas.microsoft.com/office/drawing/2014/main" xmlns="" id="{00000000-0008-0000-0400-00005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69" name="TextBox 10568">
          <a:extLst>
            <a:ext uri="{FF2B5EF4-FFF2-40B4-BE49-F238E27FC236}">
              <a16:creationId xmlns:a16="http://schemas.microsoft.com/office/drawing/2014/main" xmlns="" id="{00000000-0008-0000-0400-00005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570" name="TextBox 10569">
          <a:extLst>
            <a:ext uri="{FF2B5EF4-FFF2-40B4-BE49-F238E27FC236}">
              <a16:creationId xmlns:a16="http://schemas.microsoft.com/office/drawing/2014/main" xmlns="" id="{00000000-0008-0000-0400-00005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71" name="TextBox 10570">
          <a:extLst>
            <a:ext uri="{FF2B5EF4-FFF2-40B4-BE49-F238E27FC236}">
              <a16:creationId xmlns:a16="http://schemas.microsoft.com/office/drawing/2014/main" xmlns="" id="{00000000-0008-0000-0400-00005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572" name="TextBox 10571">
          <a:extLst>
            <a:ext uri="{FF2B5EF4-FFF2-40B4-BE49-F238E27FC236}">
              <a16:creationId xmlns:a16="http://schemas.microsoft.com/office/drawing/2014/main" xmlns="" id="{00000000-0008-0000-0400-00006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73" name="TextBox 10572">
          <a:extLst>
            <a:ext uri="{FF2B5EF4-FFF2-40B4-BE49-F238E27FC236}">
              <a16:creationId xmlns:a16="http://schemas.microsoft.com/office/drawing/2014/main" xmlns="" id="{00000000-0008-0000-0400-00006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574" name="TextBox 10573">
          <a:extLst>
            <a:ext uri="{FF2B5EF4-FFF2-40B4-BE49-F238E27FC236}">
              <a16:creationId xmlns:a16="http://schemas.microsoft.com/office/drawing/2014/main" xmlns="" id="{00000000-0008-0000-0400-00006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575" name="TextBox 10574">
          <a:extLst>
            <a:ext uri="{FF2B5EF4-FFF2-40B4-BE49-F238E27FC236}">
              <a16:creationId xmlns:a16="http://schemas.microsoft.com/office/drawing/2014/main" xmlns="" id="{00000000-0008-0000-0400-00006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576" name="TextBox 10575">
          <a:extLst>
            <a:ext uri="{FF2B5EF4-FFF2-40B4-BE49-F238E27FC236}">
              <a16:creationId xmlns:a16="http://schemas.microsoft.com/office/drawing/2014/main" xmlns="" id="{00000000-0008-0000-0400-00006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77" name="TextBox 10576">
          <a:extLst>
            <a:ext uri="{FF2B5EF4-FFF2-40B4-BE49-F238E27FC236}">
              <a16:creationId xmlns:a16="http://schemas.microsoft.com/office/drawing/2014/main" xmlns="" id="{00000000-0008-0000-0400-00006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578" name="TextBox 10577">
          <a:extLst>
            <a:ext uri="{FF2B5EF4-FFF2-40B4-BE49-F238E27FC236}">
              <a16:creationId xmlns:a16="http://schemas.microsoft.com/office/drawing/2014/main" xmlns="" id="{00000000-0008-0000-0400-00006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79" name="TextBox 10578">
          <a:extLst>
            <a:ext uri="{FF2B5EF4-FFF2-40B4-BE49-F238E27FC236}">
              <a16:creationId xmlns:a16="http://schemas.microsoft.com/office/drawing/2014/main" xmlns="" id="{00000000-0008-0000-0400-00006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580" name="TextBox 10579">
          <a:extLst>
            <a:ext uri="{FF2B5EF4-FFF2-40B4-BE49-F238E27FC236}">
              <a16:creationId xmlns:a16="http://schemas.microsoft.com/office/drawing/2014/main" xmlns="" id="{00000000-0008-0000-0400-00006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81" name="TextBox 10580">
          <a:extLst>
            <a:ext uri="{FF2B5EF4-FFF2-40B4-BE49-F238E27FC236}">
              <a16:creationId xmlns:a16="http://schemas.microsoft.com/office/drawing/2014/main" xmlns="" id="{00000000-0008-0000-0400-00006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582" name="TextBox 10581">
          <a:extLst>
            <a:ext uri="{FF2B5EF4-FFF2-40B4-BE49-F238E27FC236}">
              <a16:creationId xmlns:a16="http://schemas.microsoft.com/office/drawing/2014/main" xmlns="" id="{00000000-0008-0000-0400-00006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583" name="TextBox 10582">
          <a:extLst>
            <a:ext uri="{FF2B5EF4-FFF2-40B4-BE49-F238E27FC236}">
              <a16:creationId xmlns:a16="http://schemas.microsoft.com/office/drawing/2014/main" xmlns="" id="{00000000-0008-0000-0400-00006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584" name="TextBox 10583">
          <a:extLst>
            <a:ext uri="{FF2B5EF4-FFF2-40B4-BE49-F238E27FC236}">
              <a16:creationId xmlns:a16="http://schemas.microsoft.com/office/drawing/2014/main" xmlns="" id="{00000000-0008-0000-0400-00006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85" name="TextBox 10584">
          <a:extLst>
            <a:ext uri="{FF2B5EF4-FFF2-40B4-BE49-F238E27FC236}">
              <a16:creationId xmlns:a16="http://schemas.microsoft.com/office/drawing/2014/main" xmlns="" id="{00000000-0008-0000-0400-00006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586" name="TextBox 10585">
          <a:extLst>
            <a:ext uri="{FF2B5EF4-FFF2-40B4-BE49-F238E27FC236}">
              <a16:creationId xmlns:a16="http://schemas.microsoft.com/office/drawing/2014/main" xmlns="" id="{00000000-0008-0000-0400-00006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87" name="TextBox 10586">
          <a:extLst>
            <a:ext uri="{FF2B5EF4-FFF2-40B4-BE49-F238E27FC236}">
              <a16:creationId xmlns:a16="http://schemas.microsoft.com/office/drawing/2014/main" xmlns="" id="{00000000-0008-0000-0400-00006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588" name="TextBox 10587">
          <a:extLst>
            <a:ext uri="{FF2B5EF4-FFF2-40B4-BE49-F238E27FC236}">
              <a16:creationId xmlns:a16="http://schemas.microsoft.com/office/drawing/2014/main" xmlns="" id="{00000000-0008-0000-0400-00007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89" name="TextBox 10588">
          <a:extLst>
            <a:ext uri="{FF2B5EF4-FFF2-40B4-BE49-F238E27FC236}">
              <a16:creationId xmlns:a16="http://schemas.microsoft.com/office/drawing/2014/main" xmlns="" id="{00000000-0008-0000-0400-00007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590" name="TextBox 10589">
          <a:extLst>
            <a:ext uri="{FF2B5EF4-FFF2-40B4-BE49-F238E27FC236}">
              <a16:creationId xmlns:a16="http://schemas.microsoft.com/office/drawing/2014/main" xmlns="" id="{00000000-0008-0000-0400-00007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591" name="TextBox 10590">
          <a:extLst>
            <a:ext uri="{FF2B5EF4-FFF2-40B4-BE49-F238E27FC236}">
              <a16:creationId xmlns:a16="http://schemas.microsoft.com/office/drawing/2014/main" xmlns="" id="{00000000-0008-0000-0400-00007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592" name="TextBox 10591">
          <a:extLst>
            <a:ext uri="{FF2B5EF4-FFF2-40B4-BE49-F238E27FC236}">
              <a16:creationId xmlns:a16="http://schemas.microsoft.com/office/drawing/2014/main" xmlns="" id="{00000000-0008-0000-0400-00007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93" name="TextBox 10592">
          <a:extLst>
            <a:ext uri="{FF2B5EF4-FFF2-40B4-BE49-F238E27FC236}">
              <a16:creationId xmlns:a16="http://schemas.microsoft.com/office/drawing/2014/main" xmlns="" id="{00000000-0008-0000-0400-00007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594" name="TextBox 10593">
          <a:extLst>
            <a:ext uri="{FF2B5EF4-FFF2-40B4-BE49-F238E27FC236}">
              <a16:creationId xmlns:a16="http://schemas.microsoft.com/office/drawing/2014/main" xmlns="" id="{00000000-0008-0000-0400-00007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95" name="TextBox 10594">
          <a:extLst>
            <a:ext uri="{FF2B5EF4-FFF2-40B4-BE49-F238E27FC236}">
              <a16:creationId xmlns:a16="http://schemas.microsoft.com/office/drawing/2014/main" xmlns="" id="{00000000-0008-0000-0400-00007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596" name="TextBox 10595">
          <a:extLst>
            <a:ext uri="{FF2B5EF4-FFF2-40B4-BE49-F238E27FC236}">
              <a16:creationId xmlns:a16="http://schemas.microsoft.com/office/drawing/2014/main" xmlns="" id="{00000000-0008-0000-0400-00007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597" name="TextBox 10596">
          <a:extLst>
            <a:ext uri="{FF2B5EF4-FFF2-40B4-BE49-F238E27FC236}">
              <a16:creationId xmlns:a16="http://schemas.microsoft.com/office/drawing/2014/main" xmlns="" id="{00000000-0008-0000-0400-00007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598" name="TextBox 10597">
          <a:extLst>
            <a:ext uri="{FF2B5EF4-FFF2-40B4-BE49-F238E27FC236}">
              <a16:creationId xmlns:a16="http://schemas.microsoft.com/office/drawing/2014/main" xmlns="" id="{00000000-0008-0000-0400-00007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599" name="TextBox 10598">
          <a:extLst>
            <a:ext uri="{FF2B5EF4-FFF2-40B4-BE49-F238E27FC236}">
              <a16:creationId xmlns:a16="http://schemas.microsoft.com/office/drawing/2014/main" xmlns="" id="{00000000-0008-0000-0400-00007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600" name="TextBox 10599">
          <a:extLst>
            <a:ext uri="{FF2B5EF4-FFF2-40B4-BE49-F238E27FC236}">
              <a16:creationId xmlns:a16="http://schemas.microsoft.com/office/drawing/2014/main" xmlns="" id="{00000000-0008-0000-0400-00007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01" name="TextBox 10600">
          <a:extLst>
            <a:ext uri="{FF2B5EF4-FFF2-40B4-BE49-F238E27FC236}">
              <a16:creationId xmlns:a16="http://schemas.microsoft.com/office/drawing/2014/main" xmlns="" id="{00000000-0008-0000-0400-00007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602" name="TextBox 10601">
          <a:extLst>
            <a:ext uri="{FF2B5EF4-FFF2-40B4-BE49-F238E27FC236}">
              <a16:creationId xmlns:a16="http://schemas.microsoft.com/office/drawing/2014/main" xmlns="" id="{00000000-0008-0000-0400-00007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03" name="TextBox 10602">
          <a:extLst>
            <a:ext uri="{FF2B5EF4-FFF2-40B4-BE49-F238E27FC236}">
              <a16:creationId xmlns:a16="http://schemas.microsoft.com/office/drawing/2014/main" xmlns="" id="{00000000-0008-0000-0400-00007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604" name="TextBox 10603">
          <a:extLst>
            <a:ext uri="{FF2B5EF4-FFF2-40B4-BE49-F238E27FC236}">
              <a16:creationId xmlns:a16="http://schemas.microsoft.com/office/drawing/2014/main" xmlns="" id="{00000000-0008-0000-0400-00008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05" name="TextBox 10604">
          <a:extLst>
            <a:ext uri="{FF2B5EF4-FFF2-40B4-BE49-F238E27FC236}">
              <a16:creationId xmlns:a16="http://schemas.microsoft.com/office/drawing/2014/main" xmlns="" id="{00000000-0008-0000-0400-00008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606" name="TextBox 10605">
          <a:extLst>
            <a:ext uri="{FF2B5EF4-FFF2-40B4-BE49-F238E27FC236}">
              <a16:creationId xmlns:a16="http://schemas.microsoft.com/office/drawing/2014/main" xmlns="" id="{00000000-0008-0000-0400-00008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607" name="TextBox 10606">
          <a:extLst>
            <a:ext uri="{FF2B5EF4-FFF2-40B4-BE49-F238E27FC236}">
              <a16:creationId xmlns:a16="http://schemas.microsoft.com/office/drawing/2014/main" xmlns="" id="{00000000-0008-0000-0400-00008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608" name="TextBox 10607">
          <a:extLst>
            <a:ext uri="{FF2B5EF4-FFF2-40B4-BE49-F238E27FC236}">
              <a16:creationId xmlns:a16="http://schemas.microsoft.com/office/drawing/2014/main" xmlns="" id="{00000000-0008-0000-0400-00008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09" name="TextBox 10608">
          <a:extLst>
            <a:ext uri="{FF2B5EF4-FFF2-40B4-BE49-F238E27FC236}">
              <a16:creationId xmlns:a16="http://schemas.microsoft.com/office/drawing/2014/main" xmlns="" id="{00000000-0008-0000-0400-00008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610" name="TextBox 10609">
          <a:extLst>
            <a:ext uri="{FF2B5EF4-FFF2-40B4-BE49-F238E27FC236}">
              <a16:creationId xmlns:a16="http://schemas.microsoft.com/office/drawing/2014/main" xmlns="" id="{00000000-0008-0000-0400-00008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11" name="TextBox 10610">
          <a:extLst>
            <a:ext uri="{FF2B5EF4-FFF2-40B4-BE49-F238E27FC236}">
              <a16:creationId xmlns:a16="http://schemas.microsoft.com/office/drawing/2014/main" xmlns="" id="{00000000-0008-0000-0400-00008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612" name="TextBox 10611">
          <a:extLst>
            <a:ext uri="{FF2B5EF4-FFF2-40B4-BE49-F238E27FC236}">
              <a16:creationId xmlns:a16="http://schemas.microsoft.com/office/drawing/2014/main" xmlns="" id="{00000000-0008-0000-0400-00008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13" name="TextBox 10612">
          <a:extLst>
            <a:ext uri="{FF2B5EF4-FFF2-40B4-BE49-F238E27FC236}">
              <a16:creationId xmlns:a16="http://schemas.microsoft.com/office/drawing/2014/main" xmlns="" id="{00000000-0008-0000-0400-00008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614" name="TextBox 10613">
          <a:extLst>
            <a:ext uri="{FF2B5EF4-FFF2-40B4-BE49-F238E27FC236}">
              <a16:creationId xmlns:a16="http://schemas.microsoft.com/office/drawing/2014/main" xmlns="" id="{00000000-0008-0000-0400-00008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615" name="TextBox 10614">
          <a:extLst>
            <a:ext uri="{FF2B5EF4-FFF2-40B4-BE49-F238E27FC236}">
              <a16:creationId xmlns:a16="http://schemas.microsoft.com/office/drawing/2014/main" xmlns="" id="{00000000-0008-0000-0400-00008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616" name="TextBox 10615">
          <a:extLst>
            <a:ext uri="{FF2B5EF4-FFF2-40B4-BE49-F238E27FC236}">
              <a16:creationId xmlns:a16="http://schemas.microsoft.com/office/drawing/2014/main" xmlns="" id="{00000000-0008-0000-0400-00008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17" name="TextBox 10616">
          <a:extLst>
            <a:ext uri="{FF2B5EF4-FFF2-40B4-BE49-F238E27FC236}">
              <a16:creationId xmlns:a16="http://schemas.microsoft.com/office/drawing/2014/main" xmlns="" id="{00000000-0008-0000-0400-00008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618" name="TextBox 10617">
          <a:extLst>
            <a:ext uri="{FF2B5EF4-FFF2-40B4-BE49-F238E27FC236}">
              <a16:creationId xmlns:a16="http://schemas.microsoft.com/office/drawing/2014/main" xmlns="" id="{00000000-0008-0000-0400-00008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19" name="TextBox 10618">
          <a:extLst>
            <a:ext uri="{FF2B5EF4-FFF2-40B4-BE49-F238E27FC236}">
              <a16:creationId xmlns:a16="http://schemas.microsoft.com/office/drawing/2014/main" xmlns="" id="{00000000-0008-0000-0400-00008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620" name="TextBox 10619">
          <a:extLst>
            <a:ext uri="{FF2B5EF4-FFF2-40B4-BE49-F238E27FC236}">
              <a16:creationId xmlns:a16="http://schemas.microsoft.com/office/drawing/2014/main" xmlns="" id="{00000000-0008-0000-0400-00009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21" name="TextBox 10620">
          <a:extLst>
            <a:ext uri="{FF2B5EF4-FFF2-40B4-BE49-F238E27FC236}">
              <a16:creationId xmlns:a16="http://schemas.microsoft.com/office/drawing/2014/main" xmlns="" id="{00000000-0008-0000-0400-00009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622" name="TextBox 10621">
          <a:extLst>
            <a:ext uri="{FF2B5EF4-FFF2-40B4-BE49-F238E27FC236}">
              <a16:creationId xmlns:a16="http://schemas.microsoft.com/office/drawing/2014/main" xmlns="" id="{00000000-0008-0000-0400-00009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623" name="TextBox 10622">
          <a:extLst>
            <a:ext uri="{FF2B5EF4-FFF2-40B4-BE49-F238E27FC236}">
              <a16:creationId xmlns:a16="http://schemas.microsoft.com/office/drawing/2014/main" xmlns="" id="{00000000-0008-0000-0400-00009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624" name="TextBox 10623">
          <a:extLst>
            <a:ext uri="{FF2B5EF4-FFF2-40B4-BE49-F238E27FC236}">
              <a16:creationId xmlns:a16="http://schemas.microsoft.com/office/drawing/2014/main" xmlns="" id="{00000000-0008-0000-0400-00009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25" name="TextBox 10624">
          <a:extLst>
            <a:ext uri="{FF2B5EF4-FFF2-40B4-BE49-F238E27FC236}">
              <a16:creationId xmlns:a16="http://schemas.microsoft.com/office/drawing/2014/main" xmlns="" id="{00000000-0008-0000-0400-00009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626" name="TextBox 10625">
          <a:extLst>
            <a:ext uri="{FF2B5EF4-FFF2-40B4-BE49-F238E27FC236}">
              <a16:creationId xmlns:a16="http://schemas.microsoft.com/office/drawing/2014/main" xmlns="" id="{00000000-0008-0000-0400-00009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27" name="TextBox 10626">
          <a:extLst>
            <a:ext uri="{FF2B5EF4-FFF2-40B4-BE49-F238E27FC236}">
              <a16:creationId xmlns:a16="http://schemas.microsoft.com/office/drawing/2014/main" xmlns="" id="{00000000-0008-0000-0400-00009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628" name="TextBox 10627">
          <a:extLst>
            <a:ext uri="{FF2B5EF4-FFF2-40B4-BE49-F238E27FC236}">
              <a16:creationId xmlns:a16="http://schemas.microsoft.com/office/drawing/2014/main" xmlns="" id="{00000000-0008-0000-0400-00009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29" name="TextBox 10628">
          <a:extLst>
            <a:ext uri="{FF2B5EF4-FFF2-40B4-BE49-F238E27FC236}">
              <a16:creationId xmlns:a16="http://schemas.microsoft.com/office/drawing/2014/main" xmlns="" id="{00000000-0008-0000-0400-00009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630" name="TextBox 10629">
          <a:extLst>
            <a:ext uri="{FF2B5EF4-FFF2-40B4-BE49-F238E27FC236}">
              <a16:creationId xmlns:a16="http://schemas.microsoft.com/office/drawing/2014/main" xmlns="" id="{00000000-0008-0000-0400-00009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631" name="TextBox 10630">
          <a:extLst>
            <a:ext uri="{FF2B5EF4-FFF2-40B4-BE49-F238E27FC236}">
              <a16:creationId xmlns:a16="http://schemas.microsoft.com/office/drawing/2014/main" xmlns="" id="{00000000-0008-0000-0400-00009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632" name="TextBox 10631">
          <a:extLst>
            <a:ext uri="{FF2B5EF4-FFF2-40B4-BE49-F238E27FC236}">
              <a16:creationId xmlns:a16="http://schemas.microsoft.com/office/drawing/2014/main" xmlns="" id="{00000000-0008-0000-0400-00009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33" name="TextBox 10632">
          <a:extLst>
            <a:ext uri="{FF2B5EF4-FFF2-40B4-BE49-F238E27FC236}">
              <a16:creationId xmlns:a16="http://schemas.microsoft.com/office/drawing/2014/main" xmlns="" id="{00000000-0008-0000-0400-00009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634" name="TextBox 10633">
          <a:extLst>
            <a:ext uri="{FF2B5EF4-FFF2-40B4-BE49-F238E27FC236}">
              <a16:creationId xmlns:a16="http://schemas.microsoft.com/office/drawing/2014/main" xmlns="" id="{00000000-0008-0000-0400-00009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35" name="TextBox 10634">
          <a:extLst>
            <a:ext uri="{FF2B5EF4-FFF2-40B4-BE49-F238E27FC236}">
              <a16:creationId xmlns:a16="http://schemas.microsoft.com/office/drawing/2014/main" xmlns="" id="{00000000-0008-0000-0400-00009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636" name="TextBox 10635">
          <a:extLst>
            <a:ext uri="{FF2B5EF4-FFF2-40B4-BE49-F238E27FC236}">
              <a16:creationId xmlns:a16="http://schemas.microsoft.com/office/drawing/2014/main" xmlns="" id="{00000000-0008-0000-0400-0000A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37" name="TextBox 10636">
          <a:extLst>
            <a:ext uri="{FF2B5EF4-FFF2-40B4-BE49-F238E27FC236}">
              <a16:creationId xmlns:a16="http://schemas.microsoft.com/office/drawing/2014/main" xmlns="" id="{00000000-0008-0000-0400-0000A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638" name="TextBox 10637">
          <a:extLst>
            <a:ext uri="{FF2B5EF4-FFF2-40B4-BE49-F238E27FC236}">
              <a16:creationId xmlns:a16="http://schemas.microsoft.com/office/drawing/2014/main" xmlns="" id="{00000000-0008-0000-0400-0000A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639" name="TextBox 10638">
          <a:extLst>
            <a:ext uri="{FF2B5EF4-FFF2-40B4-BE49-F238E27FC236}">
              <a16:creationId xmlns:a16="http://schemas.microsoft.com/office/drawing/2014/main" xmlns="" id="{00000000-0008-0000-0400-0000A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640" name="TextBox 10639">
          <a:extLst>
            <a:ext uri="{FF2B5EF4-FFF2-40B4-BE49-F238E27FC236}">
              <a16:creationId xmlns:a16="http://schemas.microsoft.com/office/drawing/2014/main" xmlns="" id="{00000000-0008-0000-0400-0000A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41" name="TextBox 10640">
          <a:extLst>
            <a:ext uri="{FF2B5EF4-FFF2-40B4-BE49-F238E27FC236}">
              <a16:creationId xmlns:a16="http://schemas.microsoft.com/office/drawing/2014/main" xmlns="" id="{00000000-0008-0000-0400-0000A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642" name="TextBox 10641">
          <a:extLst>
            <a:ext uri="{FF2B5EF4-FFF2-40B4-BE49-F238E27FC236}">
              <a16:creationId xmlns:a16="http://schemas.microsoft.com/office/drawing/2014/main" xmlns="" id="{00000000-0008-0000-0400-0000A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43" name="TextBox 10642">
          <a:extLst>
            <a:ext uri="{FF2B5EF4-FFF2-40B4-BE49-F238E27FC236}">
              <a16:creationId xmlns:a16="http://schemas.microsoft.com/office/drawing/2014/main" xmlns="" id="{00000000-0008-0000-0400-0000A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644" name="TextBox 10643">
          <a:extLst>
            <a:ext uri="{FF2B5EF4-FFF2-40B4-BE49-F238E27FC236}">
              <a16:creationId xmlns:a16="http://schemas.microsoft.com/office/drawing/2014/main" xmlns="" id="{00000000-0008-0000-0400-0000A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45" name="TextBox 10644">
          <a:extLst>
            <a:ext uri="{FF2B5EF4-FFF2-40B4-BE49-F238E27FC236}">
              <a16:creationId xmlns:a16="http://schemas.microsoft.com/office/drawing/2014/main" xmlns="" id="{00000000-0008-0000-0400-0000A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646" name="TextBox 10645">
          <a:extLst>
            <a:ext uri="{FF2B5EF4-FFF2-40B4-BE49-F238E27FC236}">
              <a16:creationId xmlns:a16="http://schemas.microsoft.com/office/drawing/2014/main" xmlns="" id="{00000000-0008-0000-0400-0000A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647" name="TextBox 10646">
          <a:extLst>
            <a:ext uri="{FF2B5EF4-FFF2-40B4-BE49-F238E27FC236}">
              <a16:creationId xmlns:a16="http://schemas.microsoft.com/office/drawing/2014/main" xmlns="" id="{00000000-0008-0000-0400-0000A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648" name="TextBox 10647">
          <a:extLst>
            <a:ext uri="{FF2B5EF4-FFF2-40B4-BE49-F238E27FC236}">
              <a16:creationId xmlns:a16="http://schemas.microsoft.com/office/drawing/2014/main" xmlns="" id="{00000000-0008-0000-0400-0000A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49" name="TextBox 10648">
          <a:extLst>
            <a:ext uri="{FF2B5EF4-FFF2-40B4-BE49-F238E27FC236}">
              <a16:creationId xmlns:a16="http://schemas.microsoft.com/office/drawing/2014/main" xmlns="" id="{00000000-0008-0000-0400-0000A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650" name="TextBox 10649">
          <a:extLst>
            <a:ext uri="{FF2B5EF4-FFF2-40B4-BE49-F238E27FC236}">
              <a16:creationId xmlns:a16="http://schemas.microsoft.com/office/drawing/2014/main" xmlns="" id="{00000000-0008-0000-0400-0000A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51" name="TextBox 10650">
          <a:extLst>
            <a:ext uri="{FF2B5EF4-FFF2-40B4-BE49-F238E27FC236}">
              <a16:creationId xmlns:a16="http://schemas.microsoft.com/office/drawing/2014/main" xmlns="" id="{00000000-0008-0000-0400-0000A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652" name="TextBox 10651">
          <a:extLst>
            <a:ext uri="{FF2B5EF4-FFF2-40B4-BE49-F238E27FC236}">
              <a16:creationId xmlns:a16="http://schemas.microsoft.com/office/drawing/2014/main" xmlns="" id="{00000000-0008-0000-0400-0000B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53" name="TextBox 10652">
          <a:extLst>
            <a:ext uri="{FF2B5EF4-FFF2-40B4-BE49-F238E27FC236}">
              <a16:creationId xmlns:a16="http://schemas.microsoft.com/office/drawing/2014/main" xmlns="" id="{00000000-0008-0000-0400-0000B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654" name="TextBox 10653">
          <a:extLst>
            <a:ext uri="{FF2B5EF4-FFF2-40B4-BE49-F238E27FC236}">
              <a16:creationId xmlns:a16="http://schemas.microsoft.com/office/drawing/2014/main" xmlns="" id="{00000000-0008-0000-0400-0000B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655" name="TextBox 10654">
          <a:extLst>
            <a:ext uri="{FF2B5EF4-FFF2-40B4-BE49-F238E27FC236}">
              <a16:creationId xmlns:a16="http://schemas.microsoft.com/office/drawing/2014/main" xmlns="" id="{00000000-0008-0000-0400-0000B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656" name="TextBox 10655">
          <a:extLst>
            <a:ext uri="{FF2B5EF4-FFF2-40B4-BE49-F238E27FC236}">
              <a16:creationId xmlns:a16="http://schemas.microsoft.com/office/drawing/2014/main" xmlns="" id="{00000000-0008-0000-0400-0000B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57" name="TextBox 10656">
          <a:extLst>
            <a:ext uri="{FF2B5EF4-FFF2-40B4-BE49-F238E27FC236}">
              <a16:creationId xmlns:a16="http://schemas.microsoft.com/office/drawing/2014/main" xmlns="" id="{00000000-0008-0000-0400-0000B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658" name="TextBox 10657">
          <a:extLst>
            <a:ext uri="{FF2B5EF4-FFF2-40B4-BE49-F238E27FC236}">
              <a16:creationId xmlns:a16="http://schemas.microsoft.com/office/drawing/2014/main" xmlns="" id="{00000000-0008-0000-0400-0000B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59" name="TextBox 10658">
          <a:extLst>
            <a:ext uri="{FF2B5EF4-FFF2-40B4-BE49-F238E27FC236}">
              <a16:creationId xmlns:a16="http://schemas.microsoft.com/office/drawing/2014/main" xmlns="" id="{00000000-0008-0000-0400-0000B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660" name="TextBox 10659">
          <a:extLst>
            <a:ext uri="{FF2B5EF4-FFF2-40B4-BE49-F238E27FC236}">
              <a16:creationId xmlns:a16="http://schemas.microsoft.com/office/drawing/2014/main" xmlns="" id="{00000000-0008-0000-0400-0000B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61" name="TextBox 10660">
          <a:extLst>
            <a:ext uri="{FF2B5EF4-FFF2-40B4-BE49-F238E27FC236}">
              <a16:creationId xmlns:a16="http://schemas.microsoft.com/office/drawing/2014/main" xmlns="" id="{00000000-0008-0000-0400-0000B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662" name="TextBox 10661">
          <a:extLst>
            <a:ext uri="{FF2B5EF4-FFF2-40B4-BE49-F238E27FC236}">
              <a16:creationId xmlns:a16="http://schemas.microsoft.com/office/drawing/2014/main" xmlns="" id="{00000000-0008-0000-0400-0000B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663" name="TextBox 10662">
          <a:extLst>
            <a:ext uri="{FF2B5EF4-FFF2-40B4-BE49-F238E27FC236}">
              <a16:creationId xmlns:a16="http://schemas.microsoft.com/office/drawing/2014/main" xmlns="" id="{00000000-0008-0000-0400-0000B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664" name="TextBox 10663">
          <a:extLst>
            <a:ext uri="{FF2B5EF4-FFF2-40B4-BE49-F238E27FC236}">
              <a16:creationId xmlns:a16="http://schemas.microsoft.com/office/drawing/2014/main" xmlns="" id="{00000000-0008-0000-0400-0000B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65" name="TextBox 10664">
          <a:extLst>
            <a:ext uri="{FF2B5EF4-FFF2-40B4-BE49-F238E27FC236}">
              <a16:creationId xmlns:a16="http://schemas.microsoft.com/office/drawing/2014/main" xmlns="" id="{00000000-0008-0000-0400-0000B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666" name="TextBox 10665">
          <a:extLst>
            <a:ext uri="{FF2B5EF4-FFF2-40B4-BE49-F238E27FC236}">
              <a16:creationId xmlns:a16="http://schemas.microsoft.com/office/drawing/2014/main" xmlns="" id="{00000000-0008-0000-0400-0000B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67" name="TextBox 10666">
          <a:extLst>
            <a:ext uri="{FF2B5EF4-FFF2-40B4-BE49-F238E27FC236}">
              <a16:creationId xmlns:a16="http://schemas.microsoft.com/office/drawing/2014/main" xmlns="" id="{00000000-0008-0000-0400-0000B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668" name="TextBox 10667">
          <a:extLst>
            <a:ext uri="{FF2B5EF4-FFF2-40B4-BE49-F238E27FC236}">
              <a16:creationId xmlns:a16="http://schemas.microsoft.com/office/drawing/2014/main" xmlns="" id="{00000000-0008-0000-0400-0000C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69" name="TextBox 10668">
          <a:extLst>
            <a:ext uri="{FF2B5EF4-FFF2-40B4-BE49-F238E27FC236}">
              <a16:creationId xmlns:a16="http://schemas.microsoft.com/office/drawing/2014/main" xmlns="" id="{00000000-0008-0000-0400-0000C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670" name="TextBox 10669">
          <a:extLst>
            <a:ext uri="{FF2B5EF4-FFF2-40B4-BE49-F238E27FC236}">
              <a16:creationId xmlns:a16="http://schemas.microsoft.com/office/drawing/2014/main" xmlns="" id="{00000000-0008-0000-0400-0000C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671" name="TextBox 10670">
          <a:extLst>
            <a:ext uri="{FF2B5EF4-FFF2-40B4-BE49-F238E27FC236}">
              <a16:creationId xmlns:a16="http://schemas.microsoft.com/office/drawing/2014/main" xmlns="" id="{00000000-0008-0000-0400-0000C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672" name="TextBox 10671">
          <a:extLst>
            <a:ext uri="{FF2B5EF4-FFF2-40B4-BE49-F238E27FC236}">
              <a16:creationId xmlns:a16="http://schemas.microsoft.com/office/drawing/2014/main" xmlns="" id="{00000000-0008-0000-0400-0000C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73" name="TextBox 10672">
          <a:extLst>
            <a:ext uri="{FF2B5EF4-FFF2-40B4-BE49-F238E27FC236}">
              <a16:creationId xmlns:a16="http://schemas.microsoft.com/office/drawing/2014/main" xmlns="" id="{00000000-0008-0000-0400-0000C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674" name="TextBox 10673">
          <a:extLst>
            <a:ext uri="{FF2B5EF4-FFF2-40B4-BE49-F238E27FC236}">
              <a16:creationId xmlns:a16="http://schemas.microsoft.com/office/drawing/2014/main" xmlns="" id="{00000000-0008-0000-0400-0000C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75" name="TextBox 10674">
          <a:extLst>
            <a:ext uri="{FF2B5EF4-FFF2-40B4-BE49-F238E27FC236}">
              <a16:creationId xmlns:a16="http://schemas.microsoft.com/office/drawing/2014/main" xmlns="" id="{00000000-0008-0000-0400-0000C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676" name="TextBox 10675">
          <a:extLst>
            <a:ext uri="{FF2B5EF4-FFF2-40B4-BE49-F238E27FC236}">
              <a16:creationId xmlns:a16="http://schemas.microsoft.com/office/drawing/2014/main" xmlns="" id="{00000000-0008-0000-0400-0000C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77" name="TextBox 10676">
          <a:extLst>
            <a:ext uri="{FF2B5EF4-FFF2-40B4-BE49-F238E27FC236}">
              <a16:creationId xmlns:a16="http://schemas.microsoft.com/office/drawing/2014/main" xmlns="" id="{00000000-0008-0000-0400-0000C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678" name="TextBox 10677">
          <a:extLst>
            <a:ext uri="{FF2B5EF4-FFF2-40B4-BE49-F238E27FC236}">
              <a16:creationId xmlns:a16="http://schemas.microsoft.com/office/drawing/2014/main" xmlns="" id="{00000000-0008-0000-0400-0000C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679" name="TextBox 10678">
          <a:extLst>
            <a:ext uri="{FF2B5EF4-FFF2-40B4-BE49-F238E27FC236}">
              <a16:creationId xmlns:a16="http://schemas.microsoft.com/office/drawing/2014/main" xmlns="" id="{00000000-0008-0000-0400-0000C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680" name="TextBox 10679">
          <a:extLst>
            <a:ext uri="{FF2B5EF4-FFF2-40B4-BE49-F238E27FC236}">
              <a16:creationId xmlns:a16="http://schemas.microsoft.com/office/drawing/2014/main" xmlns="" id="{00000000-0008-0000-0400-0000C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81" name="TextBox 10680">
          <a:extLst>
            <a:ext uri="{FF2B5EF4-FFF2-40B4-BE49-F238E27FC236}">
              <a16:creationId xmlns:a16="http://schemas.microsoft.com/office/drawing/2014/main" xmlns="" id="{00000000-0008-0000-0400-0000C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682" name="TextBox 10681">
          <a:extLst>
            <a:ext uri="{FF2B5EF4-FFF2-40B4-BE49-F238E27FC236}">
              <a16:creationId xmlns:a16="http://schemas.microsoft.com/office/drawing/2014/main" xmlns="" id="{00000000-0008-0000-0400-0000C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83" name="TextBox 10682">
          <a:extLst>
            <a:ext uri="{FF2B5EF4-FFF2-40B4-BE49-F238E27FC236}">
              <a16:creationId xmlns:a16="http://schemas.microsoft.com/office/drawing/2014/main" xmlns="" id="{00000000-0008-0000-0400-0000C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684" name="TextBox 10683">
          <a:extLst>
            <a:ext uri="{FF2B5EF4-FFF2-40B4-BE49-F238E27FC236}">
              <a16:creationId xmlns:a16="http://schemas.microsoft.com/office/drawing/2014/main" xmlns="" id="{00000000-0008-0000-0400-0000D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85" name="TextBox 10684">
          <a:extLst>
            <a:ext uri="{FF2B5EF4-FFF2-40B4-BE49-F238E27FC236}">
              <a16:creationId xmlns:a16="http://schemas.microsoft.com/office/drawing/2014/main" xmlns="" id="{00000000-0008-0000-0400-0000D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686" name="TextBox 10685">
          <a:extLst>
            <a:ext uri="{FF2B5EF4-FFF2-40B4-BE49-F238E27FC236}">
              <a16:creationId xmlns:a16="http://schemas.microsoft.com/office/drawing/2014/main" xmlns="" id="{00000000-0008-0000-0400-0000D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687" name="TextBox 10686">
          <a:extLst>
            <a:ext uri="{FF2B5EF4-FFF2-40B4-BE49-F238E27FC236}">
              <a16:creationId xmlns:a16="http://schemas.microsoft.com/office/drawing/2014/main" xmlns="" id="{00000000-0008-0000-0400-0000D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688" name="TextBox 10687">
          <a:extLst>
            <a:ext uri="{FF2B5EF4-FFF2-40B4-BE49-F238E27FC236}">
              <a16:creationId xmlns:a16="http://schemas.microsoft.com/office/drawing/2014/main" xmlns="" id="{00000000-0008-0000-0400-0000D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89" name="TextBox 10688">
          <a:extLst>
            <a:ext uri="{FF2B5EF4-FFF2-40B4-BE49-F238E27FC236}">
              <a16:creationId xmlns:a16="http://schemas.microsoft.com/office/drawing/2014/main" xmlns="" id="{00000000-0008-0000-0400-0000D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690" name="TextBox 10689">
          <a:extLst>
            <a:ext uri="{FF2B5EF4-FFF2-40B4-BE49-F238E27FC236}">
              <a16:creationId xmlns:a16="http://schemas.microsoft.com/office/drawing/2014/main" xmlns="" id="{00000000-0008-0000-0400-0000D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91" name="TextBox 10690">
          <a:extLst>
            <a:ext uri="{FF2B5EF4-FFF2-40B4-BE49-F238E27FC236}">
              <a16:creationId xmlns:a16="http://schemas.microsoft.com/office/drawing/2014/main" xmlns="" id="{00000000-0008-0000-0400-0000D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692" name="TextBox 10691">
          <a:extLst>
            <a:ext uri="{FF2B5EF4-FFF2-40B4-BE49-F238E27FC236}">
              <a16:creationId xmlns:a16="http://schemas.microsoft.com/office/drawing/2014/main" xmlns="" id="{00000000-0008-0000-0400-0000D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693" name="TextBox 10692">
          <a:extLst>
            <a:ext uri="{FF2B5EF4-FFF2-40B4-BE49-F238E27FC236}">
              <a16:creationId xmlns:a16="http://schemas.microsoft.com/office/drawing/2014/main" xmlns="" id="{00000000-0008-0000-0400-0000D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694" name="TextBox 10693">
          <a:extLst>
            <a:ext uri="{FF2B5EF4-FFF2-40B4-BE49-F238E27FC236}">
              <a16:creationId xmlns:a16="http://schemas.microsoft.com/office/drawing/2014/main" xmlns="" id="{00000000-0008-0000-0400-0000D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695" name="TextBox 10694">
          <a:extLst>
            <a:ext uri="{FF2B5EF4-FFF2-40B4-BE49-F238E27FC236}">
              <a16:creationId xmlns:a16="http://schemas.microsoft.com/office/drawing/2014/main" xmlns="" id="{00000000-0008-0000-0400-0000D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55111"/>
    <xdr:sp macro="" textlink="">
      <xdr:nvSpPr>
        <xdr:cNvPr id="10696" name="TextBox 10695">
          <a:extLst>
            <a:ext uri="{FF2B5EF4-FFF2-40B4-BE49-F238E27FC236}">
              <a16:creationId xmlns:a16="http://schemas.microsoft.com/office/drawing/2014/main" xmlns="" id="{00000000-0008-0000-0400-0000DC060000}"/>
            </a:ext>
          </a:extLst>
        </xdr:cNvPr>
        <xdr:cNvSpPr txBox="1"/>
      </xdr:nvSpPr>
      <xdr:spPr>
        <a:xfrm>
          <a:off x="1888191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55111"/>
    <xdr:sp macro="" textlink="">
      <xdr:nvSpPr>
        <xdr:cNvPr id="10697" name="TextBox 10696">
          <a:extLst>
            <a:ext uri="{FF2B5EF4-FFF2-40B4-BE49-F238E27FC236}">
              <a16:creationId xmlns:a16="http://schemas.microsoft.com/office/drawing/2014/main" xmlns="" id="{00000000-0008-0000-0400-0000DD060000}"/>
            </a:ext>
          </a:extLst>
        </xdr:cNvPr>
        <xdr:cNvSpPr txBox="1"/>
      </xdr:nvSpPr>
      <xdr:spPr>
        <a:xfrm>
          <a:off x="1765487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55111"/>
    <xdr:sp macro="" textlink="">
      <xdr:nvSpPr>
        <xdr:cNvPr id="10698" name="TextBox 10697">
          <a:extLst>
            <a:ext uri="{FF2B5EF4-FFF2-40B4-BE49-F238E27FC236}">
              <a16:creationId xmlns:a16="http://schemas.microsoft.com/office/drawing/2014/main" xmlns="" id="{00000000-0008-0000-0400-0000DE060000}"/>
            </a:ext>
          </a:extLst>
        </xdr:cNvPr>
        <xdr:cNvSpPr txBox="1"/>
      </xdr:nvSpPr>
      <xdr:spPr>
        <a:xfrm>
          <a:off x="1765487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55111"/>
    <xdr:sp macro="" textlink="">
      <xdr:nvSpPr>
        <xdr:cNvPr id="10699" name="TextBox 10698">
          <a:extLst>
            <a:ext uri="{FF2B5EF4-FFF2-40B4-BE49-F238E27FC236}">
              <a16:creationId xmlns:a16="http://schemas.microsoft.com/office/drawing/2014/main" xmlns="" id="{00000000-0008-0000-0400-0000DF060000}"/>
            </a:ext>
          </a:extLst>
        </xdr:cNvPr>
        <xdr:cNvSpPr txBox="1"/>
      </xdr:nvSpPr>
      <xdr:spPr>
        <a:xfrm>
          <a:off x="1888191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700" name="TextBox 10699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01" name="TextBox 1070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702" name="TextBox 10701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03" name="TextBox 1070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704" name="TextBox 10703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05" name="TextBox 1070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706" name="TextBox 10705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707" name="TextBox 10706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708" name="TextBox 10707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709" name="TextBox 10708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710" name="TextBox 10709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11" name="TextBox 1071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712" name="TextBox 10711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13" name="TextBox 1071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714" name="TextBox 10713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15" name="TextBox 1071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716" name="TextBox 10715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717" name="TextBox 10716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718" name="TextBox 10717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19" name="TextBox 10718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720" name="TextBox 10719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21" name="TextBox 1072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722" name="TextBox 10721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23" name="TextBox 1072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724" name="TextBox 10723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725" name="TextBox 10724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726" name="TextBox 10725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27" name="TextBox 10726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728" name="TextBox 10727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29" name="TextBox 10728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730" name="TextBox 10729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31" name="TextBox 1073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732" name="TextBox 10731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733" name="TextBox 10732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734" name="TextBox 10733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735" name="TextBox 10734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736" name="TextBox 10735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737" name="TextBox 10736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10738" name="TextBox 10737"/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739" name="TextBox 10738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40" name="TextBox 1073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741" name="TextBox 10740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42" name="TextBox 1074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743" name="TextBox 10742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44" name="TextBox 1074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745" name="TextBox 10744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746" name="TextBox 10745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747" name="TextBox 10746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48" name="TextBox 1074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749" name="TextBox 10748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50" name="TextBox 1074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751" name="TextBox 10750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52" name="TextBox 1075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753" name="TextBox 10752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754" name="TextBox 10753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755" name="TextBox 10754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56" name="TextBox 1075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757" name="TextBox 10756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58" name="TextBox 1075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759" name="TextBox 10758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60" name="TextBox 1075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761" name="TextBox 10760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762" name="TextBox 10761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763" name="TextBox 10762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64" name="TextBox 1076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765" name="TextBox 10764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66" name="TextBox 1076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767" name="TextBox 10766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68" name="TextBox 1076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769" name="TextBox 10768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770" name="TextBox 10769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771" name="TextBox 10770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72" name="TextBox 1077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773" name="TextBox 10772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74" name="TextBox 1077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775" name="TextBox 10774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76" name="TextBox 1077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777" name="TextBox 10776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778" name="TextBox 10777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779" name="TextBox 10778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80" name="TextBox 1077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781" name="TextBox 10780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82" name="TextBox 1078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783" name="TextBox 10782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84" name="TextBox 1078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785" name="TextBox 10784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786" name="TextBox 10785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787" name="TextBox 10786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88" name="TextBox 1078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789" name="TextBox 10788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90" name="TextBox 1078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791" name="TextBox 10790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92" name="TextBox 1079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793" name="TextBox 10792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794" name="TextBox 10793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795" name="TextBox 10794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96" name="TextBox 1079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797" name="TextBox 10796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798" name="TextBox 1079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799" name="TextBox 10798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00" name="TextBox 1079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801" name="TextBox 10800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802" name="TextBox 10801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803" name="TextBox 10802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04" name="TextBox 1080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805" name="TextBox 10804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06" name="TextBox 1080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807" name="TextBox 10806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08" name="TextBox 1080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809" name="TextBox 10808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810" name="TextBox 10809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811" name="TextBox 10810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12" name="TextBox 1081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813" name="TextBox 10812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14" name="TextBox 1081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815" name="TextBox 10814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16" name="TextBox 1081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817" name="TextBox 10816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818" name="TextBox 10817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819" name="TextBox 10818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20" name="TextBox 1081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821" name="TextBox 10820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22" name="TextBox 1082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823" name="TextBox 10822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24" name="TextBox 1082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825" name="TextBox 10824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826" name="TextBox 10825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827" name="TextBox 10826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28" name="TextBox 1082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829" name="TextBox 10828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30" name="TextBox 1082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831" name="TextBox 10830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32" name="TextBox 1083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833" name="TextBox 10832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834" name="TextBox 10833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835" name="TextBox 10834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36" name="TextBox 1083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837" name="TextBox 10836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38" name="TextBox 1083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839" name="TextBox 10838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40" name="TextBox 1083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841" name="TextBox 10840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842" name="TextBox 10841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843" name="TextBox 10842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44" name="TextBox 1084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845" name="TextBox 10844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46" name="TextBox 1084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847" name="TextBox 10846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48" name="TextBox 1084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849" name="TextBox 10848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850" name="TextBox 10849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851" name="TextBox 10850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52" name="TextBox 1085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853" name="TextBox 10852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54" name="TextBox 1085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855" name="TextBox 10854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56" name="TextBox 1085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857" name="TextBox 10856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858" name="TextBox 10857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859" name="TextBox 10858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60" name="TextBox 1085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861" name="TextBox 10860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62" name="TextBox 1086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863" name="TextBox 10862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64" name="TextBox 1086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865" name="TextBox 10864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866" name="TextBox 10865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867" name="TextBox 10866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68" name="TextBox 1086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869" name="TextBox 10868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70" name="TextBox 1086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871" name="TextBox 10870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72" name="TextBox 1087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873" name="TextBox 10872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874" name="TextBox 10873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875" name="TextBox 10874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76" name="TextBox 1087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877" name="TextBox 10876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78" name="TextBox 1087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879" name="TextBox 10878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80" name="TextBox 1087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881" name="TextBox 10880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882" name="TextBox 10881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883" name="TextBox 10882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84" name="TextBox 1088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885" name="TextBox 10884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86" name="TextBox 1088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887" name="TextBox 10886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88" name="TextBox 1088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889" name="TextBox 10888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890" name="TextBox 10889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0891" name="TextBox 10890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92" name="TextBox 1089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0893" name="TextBox 10892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94" name="TextBox 1089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0895" name="TextBox 10894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0896" name="TextBox 1089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0897" name="TextBox 10896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0898" name="TextBox 10897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</xdr:row>
      <xdr:rowOff>0</xdr:rowOff>
    </xdr:from>
    <xdr:ext cx="175494" cy="311803"/>
    <xdr:sp macro="" textlink="">
      <xdr:nvSpPr>
        <xdr:cNvPr id="10899" name="TextBox 10898"/>
        <xdr:cNvSpPr txBox="1"/>
      </xdr:nvSpPr>
      <xdr:spPr>
        <a:xfrm>
          <a:off x="1803587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900" name="TextBox 10899"/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</xdr:row>
      <xdr:rowOff>0</xdr:rowOff>
    </xdr:from>
    <xdr:ext cx="175494" cy="311803"/>
    <xdr:sp macro="" textlink="">
      <xdr:nvSpPr>
        <xdr:cNvPr id="10901" name="TextBox 10900"/>
        <xdr:cNvSpPr txBox="1"/>
      </xdr:nvSpPr>
      <xdr:spPr>
        <a:xfrm>
          <a:off x="1775012" y="30003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902" name="TextBox 10901"/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66257" cy="311803"/>
    <xdr:sp macro="" textlink="">
      <xdr:nvSpPr>
        <xdr:cNvPr id="10903" name="TextBox 10902"/>
        <xdr:cNvSpPr txBox="1"/>
      </xdr:nvSpPr>
      <xdr:spPr>
        <a:xfrm>
          <a:off x="1765487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66257" cy="311803"/>
    <xdr:sp macro="" textlink="">
      <xdr:nvSpPr>
        <xdr:cNvPr id="10904" name="TextBox 10903"/>
        <xdr:cNvSpPr txBox="1"/>
      </xdr:nvSpPr>
      <xdr:spPr>
        <a:xfrm>
          <a:off x="1888191" y="30003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</xdr:row>
      <xdr:rowOff>0</xdr:rowOff>
    </xdr:from>
    <xdr:ext cx="184731" cy="283457"/>
    <xdr:sp macro="" textlink="">
      <xdr:nvSpPr>
        <xdr:cNvPr id="10905" name="TextBox 10904"/>
        <xdr:cNvSpPr txBox="1"/>
      </xdr:nvSpPr>
      <xdr:spPr>
        <a:xfrm>
          <a:off x="1765487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</xdr:row>
      <xdr:rowOff>0</xdr:rowOff>
    </xdr:from>
    <xdr:ext cx="184731" cy="283457"/>
    <xdr:sp macro="" textlink="">
      <xdr:nvSpPr>
        <xdr:cNvPr id="10906" name="TextBox 10905"/>
        <xdr:cNvSpPr txBox="1"/>
      </xdr:nvSpPr>
      <xdr:spPr>
        <a:xfrm>
          <a:off x="1888191" y="3000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</xdr:row>
      <xdr:rowOff>0</xdr:rowOff>
    </xdr:from>
    <xdr:ext cx="175494" cy="311803"/>
    <xdr:sp macro="" textlink="">
      <xdr:nvSpPr>
        <xdr:cNvPr id="10907" name="TextBox 10906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3438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</xdr:row>
      <xdr:rowOff>0</xdr:rowOff>
    </xdr:from>
    <xdr:ext cx="166257" cy="311803"/>
    <xdr:sp macro="" textlink="">
      <xdr:nvSpPr>
        <xdr:cNvPr id="10908" name="TextBox 10907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3438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</xdr:row>
      <xdr:rowOff>0</xdr:rowOff>
    </xdr:from>
    <xdr:ext cx="175494" cy="311803"/>
    <xdr:sp macro="" textlink="">
      <xdr:nvSpPr>
        <xdr:cNvPr id="10909" name="TextBox 10908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3438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</xdr:row>
      <xdr:rowOff>0</xdr:rowOff>
    </xdr:from>
    <xdr:ext cx="166257" cy="311803"/>
    <xdr:sp macro="" textlink="">
      <xdr:nvSpPr>
        <xdr:cNvPr id="10910" name="TextBox 10909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3438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</xdr:row>
      <xdr:rowOff>0</xdr:rowOff>
    </xdr:from>
    <xdr:ext cx="166257" cy="311803"/>
    <xdr:sp macro="" textlink="">
      <xdr:nvSpPr>
        <xdr:cNvPr id="10911" name="TextBox 10910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3438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</xdr:row>
      <xdr:rowOff>0</xdr:rowOff>
    </xdr:from>
    <xdr:ext cx="166257" cy="311803"/>
    <xdr:sp macro="" textlink="">
      <xdr:nvSpPr>
        <xdr:cNvPr id="10912" name="TextBox 10911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3438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</xdr:row>
      <xdr:rowOff>0</xdr:rowOff>
    </xdr:from>
    <xdr:ext cx="184731" cy="283457"/>
    <xdr:sp macro="" textlink="">
      <xdr:nvSpPr>
        <xdr:cNvPr id="10913" name="TextBox 10912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3438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</xdr:row>
      <xdr:rowOff>0</xdr:rowOff>
    </xdr:from>
    <xdr:ext cx="184731" cy="283457"/>
    <xdr:sp macro="" textlink="">
      <xdr:nvSpPr>
        <xdr:cNvPr id="10914" name="TextBox 10913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3438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0915" name="TextBox 10914">
          <a:extLst>
            <a:ext uri="{FF2B5EF4-FFF2-40B4-BE49-F238E27FC236}">
              <a16:creationId xmlns=""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16" name="TextBox 10915">
          <a:extLst>
            <a:ext uri="{FF2B5EF4-FFF2-40B4-BE49-F238E27FC236}">
              <a16:creationId xmlns=""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0917" name="TextBox 10916">
          <a:extLst>
            <a:ext uri="{FF2B5EF4-FFF2-40B4-BE49-F238E27FC236}">
              <a16:creationId xmlns=""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18" name="TextBox 10917">
          <a:extLst>
            <a:ext uri="{FF2B5EF4-FFF2-40B4-BE49-F238E27FC236}">
              <a16:creationId xmlns=""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0919" name="TextBox 10918">
          <a:extLst>
            <a:ext uri="{FF2B5EF4-FFF2-40B4-BE49-F238E27FC236}">
              <a16:creationId xmlns=""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20" name="TextBox 10919">
          <a:extLst>
            <a:ext uri="{FF2B5EF4-FFF2-40B4-BE49-F238E27FC236}">
              <a16:creationId xmlns=""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0921" name="TextBox 10920">
          <a:extLst>
            <a:ext uri="{FF2B5EF4-FFF2-40B4-BE49-F238E27FC236}">
              <a16:creationId xmlns=""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0922" name="TextBox 10921">
          <a:extLst>
            <a:ext uri="{FF2B5EF4-FFF2-40B4-BE49-F238E27FC236}">
              <a16:creationId xmlns=""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0923" name="TextBox 10922">
          <a:extLst>
            <a:ext uri="{FF2B5EF4-FFF2-40B4-BE49-F238E27FC236}">
              <a16:creationId xmlns=""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24" name="TextBox 10923">
          <a:extLst>
            <a:ext uri="{FF2B5EF4-FFF2-40B4-BE49-F238E27FC236}">
              <a16:creationId xmlns=""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0925" name="TextBox 10924">
          <a:extLst>
            <a:ext uri="{FF2B5EF4-FFF2-40B4-BE49-F238E27FC236}">
              <a16:creationId xmlns=""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26" name="TextBox 10925">
          <a:extLst>
            <a:ext uri="{FF2B5EF4-FFF2-40B4-BE49-F238E27FC236}">
              <a16:creationId xmlns=""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0927" name="TextBox 10926">
          <a:extLst>
            <a:ext uri="{FF2B5EF4-FFF2-40B4-BE49-F238E27FC236}">
              <a16:creationId xmlns=""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28" name="TextBox 10927">
          <a:extLst>
            <a:ext uri="{FF2B5EF4-FFF2-40B4-BE49-F238E27FC236}">
              <a16:creationId xmlns=""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0929" name="TextBox 10928">
          <a:extLst>
            <a:ext uri="{FF2B5EF4-FFF2-40B4-BE49-F238E27FC236}">
              <a16:creationId xmlns=""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0930" name="TextBox 10929">
          <a:extLst>
            <a:ext uri="{FF2B5EF4-FFF2-40B4-BE49-F238E27FC236}">
              <a16:creationId xmlns=""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0931" name="TextBox 10930">
          <a:extLst>
            <a:ext uri="{FF2B5EF4-FFF2-40B4-BE49-F238E27FC236}">
              <a16:creationId xmlns=""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32" name="TextBox 10931">
          <a:extLst>
            <a:ext uri="{FF2B5EF4-FFF2-40B4-BE49-F238E27FC236}">
              <a16:creationId xmlns=""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0933" name="TextBox 10932">
          <a:extLst>
            <a:ext uri="{FF2B5EF4-FFF2-40B4-BE49-F238E27FC236}">
              <a16:creationId xmlns=""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34" name="TextBox 10933">
          <a:extLst>
            <a:ext uri="{FF2B5EF4-FFF2-40B4-BE49-F238E27FC236}">
              <a16:creationId xmlns=""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0935" name="TextBox 10934">
          <a:extLst>
            <a:ext uri="{FF2B5EF4-FFF2-40B4-BE49-F238E27FC236}">
              <a16:creationId xmlns=""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36" name="TextBox 10935">
          <a:extLst>
            <a:ext uri="{FF2B5EF4-FFF2-40B4-BE49-F238E27FC236}">
              <a16:creationId xmlns=""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0937" name="TextBox 10936">
          <a:extLst>
            <a:ext uri="{FF2B5EF4-FFF2-40B4-BE49-F238E27FC236}">
              <a16:creationId xmlns=""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0938" name="TextBox 10937">
          <a:extLst>
            <a:ext uri="{FF2B5EF4-FFF2-40B4-BE49-F238E27FC236}">
              <a16:creationId xmlns=""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0939" name="TextBox 10938">
          <a:extLst>
            <a:ext uri="{FF2B5EF4-FFF2-40B4-BE49-F238E27FC236}">
              <a16:creationId xmlns=""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40" name="TextBox 10939">
          <a:extLst>
            <a:ext uri="{FF2B5EF4-FFF2-40B4-BE49-F238E27FC236}">
              <a16:creationId xmlns=""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0941" name="TextBox 10940">
          <a:extLst>
            <a:ext uri="{FF2B5EF4-FFF2-40B4-BE49-F238E27FC236}">
              <a16:creationId xmlns=""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42" name="TextBox 10941">
          <a:extLst>
            <a:ext uri="{FF2B5EF4-FFF2-40B4-BE49-F238E27FC236}">
              <a16:creationId xmlns=""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0943" name="TextBox 10942">
          <a:extLst>
            <a:ext uri="{FF2B5EF4-FFF2-40B4-BE49-F238E27FC236}">
              <a16:creationId xmlns=""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44" name="TextBox 10943">
          <a:extLst>
            <a:ext uri="{FF2B5EF4-FFF2-40B4-BE49-F238E27FC236}">
              <a16:creationId xmlns=""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0945" name="TextBox 10944">
          <a:extLst>
            <a:ext uri="{FF2B5EF4-FFF2-40B4-BE49-F238E27FC236}">
              <a16:creationId xmlns=""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0946" name="TextBox 10945">
          <a:extLst>
            <a:ext uri="{FF2B5EF4-FFF2-40B4-BE49-F238E27FC236}">
              <a16:creationId xmlns=""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0947" name="TextBox 10946">
          <a:extLst>
            <a:ext uri="{FF2B5EF4-FFF2-40B4-BE49-F238E27FC236}">
              <a16:creationId xmlns=""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48" name="TextBox 10947">
          <a:extLst>
            <a:ext uri="{FF2B5EF4-FFF2-40B4-BE49-F238E27FC236}">
              <a16:creationId xmlns=""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0949" name="TextBox 10948">
          <a:extLst>
            <a:ext uri="{FF2B5EF4-FFF2-40B4-BE49-F238E27FC236}">
              <a16:creationId xmlns=""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50" name="TextBox 10949">
          <a:extLst>
            <a:ext uri="{FF2B5EF4-FFF2-40B4-BE49-F238E27FC236}">
              <a16:creationId xmlns=""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0951" name="TextBox 10950">
          <a:extLst>
            <a:ext uri="{FF2B5EF4-FFF2-40B4-BE49-F238E27FC236}">
              <a16:creationId xmlns=""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52" name="TextBox 10951">
          <a:extLst>
            <a:ext uri="{FF2B5EF4-FFF2-40B4-BE49-F238E27FC236}">
              <a16:creationId xmlns=""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0953" name="TextBox 10952">
          <a:extLst>
            <a:ext uri="{FF2B5EF4-FFF2-40B4-BE49-F238E27FC236}">
              <a16:creationId xmlns=""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0954" name="TextBox 10953">
          <a:extLst>
            <a:ext uri="{FF2B5EF4-FFF2-40B4-BE49-F238E27FC236}">
              <a16:creationId xmlns=""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0955" name="TextBox 10954">
          <a:extLst>
            <a:ext uri="{FF2B5EF4-FFF2-40B4-BE49-F238E27FC236}">
              <a16:creationId xmlns=""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56" name="TextBox 10955">
          <a:extLst>
            <a:ext uri="{FF2B5EF4-FFF2-40B4-BE49-F238E27FC236}">
              <a16:creationId xmlns=""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0957" name="TextBox 10956">
          <a:extLst>
            <a:ext uri="{FF2B5EF4-FFF2-40B4-BE49-F238E27FC236}">
              <a16:creationId xmlns=""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58" name="TextBox 10957">
          <a:extLst>
            <a:ext uri="{FF2B5EF4-FFF2-40B4-BE49-F238E27FC236}">
              <a16:creationId xmlns=""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0959" name="TextBox 10958">
          <a:extLst>
            <a:ext uri="{FF2B5EF4-FFF2-40B4-BE49-F238E27FC236}">
              <a16:creationId xmlns=""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60" name="TextBox 10959">
          <a:extLst>
            <a:ext uri="{FF2B5EF4-FFF2-40B4-BE49-F238E27FC236}">
              <a16:creationId xmlns=""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0961" name="TextBox 10960">
          <a:extLst>
            <a:ext uri="{FF2B5EF4-FFF2-40B4-BE49-F238E27FC236}">
              <a16:creationId xmlns=""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0962" name="TextBox 10961">
          <a:extLst>
            <a:ext uri="{FF2B5EF4-FFF2-40B4-BE49-F238E27FC236}">
              <a16:creationId xmlns=""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0963" name="TextBox 10962">
          <a:extLst>
            <a:ext uri="{FF2B5EF4-FFF2-40B4-BE49-F238E27FC236}">
              <a16:creationId xmlns=""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64" name="TextBox 10963">
          <a:extLst>
            <a:ext uri="{FF2B5EF4-FFF2-40B4-BE49-F238E27FC236}">
              <a16:creationId xmlns=""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0965" name="TextBox 10964">
          <a:extLst>
            <a:ext uri="{FF2B5EF4-FFF2-40B4-BE49-F238E27FC236}">
              <a16:creationId xmlns=""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66" name="TextBox 10965">
          <a:extLst>
            <a:ext uri="{FF2B5EF4-FFF2-40B4-BE49-F238E27FC236}">
              <a16:creationId xmlns=""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0967" name="TextBox 10966">
          <a:extLst>
            <a:ext uri="{FF2B5EF4-FFF2-40B4-BE49-F238E27FC236}">
              <a16:creationId xmlns=""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68" name="TextBox 10967">
          <a:extLst>
            <a:ext uri="{FF2B5EF4-FFF2-40B4-BE49-F238E27FC236}">
              <a16:creationId xmlns=""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0969" name="TextBox 10968">
          <a:extLst>
            <a:ext uri="{FF2B5EF4-FFF2-40B4-BE49-F238E27FC236}">
              <a16:creationId xmlns=""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0970" name="TextBox 10969">
          <a:extLst>
            <a:ext uri="{FF2B5EF4-FFF2-40B4-BE49-F238E27FC236}">
              <a16:creationId xmlns=""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0971" name="TextBox 10970"/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72" name="TextBox 10971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0973" name="TextBox 10972"/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74" name="TextBox 10973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0975" name="TextBox 10974"/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76" name="TextBox 10975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0977" name="TextBox 10976"/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0978" name="TextBox 10977"/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0979" name="TextBox 10978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80" name="TextBox 10979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0981" name="TextBox 10980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82" name="TextBox 10981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0983" name="TextBox 10982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84" name="TextBox 10983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0985" name="TextBox 10984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0986" name="TextBox 10985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0987" name="TextBox 10986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88" name="TextBox 10987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0989" name="TextBox 10988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90" name="TextBox 10989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0991" name="TextBox 10990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92" name="TextBox 10991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0993" name="TextBox 10992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0994" name="TextBox 10993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0995" name="TextBox 10994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96" name="TextBox 10995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0997" name="TextBox 10996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0998" name="TextBox 10997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0999" name="TextBox 10998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1000" name="TextBox 10999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1001" name="TextBox 11000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1002" name="TextBox 11001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1003" name="TextBox 11002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1004" name="TextBox 11003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1005" name="TextBox 11004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1006" name="TextBox 11005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1007" name="TextBox 11006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1008" name="TextBox 11007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1009" name="TextBox 11008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1010" name="TextBox 11009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1011" name="TextBox 11010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1012" name="TextBox 11011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1013" name="TextBox 11012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1014" name="TextBox 11013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1015" name="TextBox 11014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1016" name="TextBox 11015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1017" name="TextBox 11016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1018" name="TextBox 11017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1019" name="TextBox 11018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1020" name="TextBox 11019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1021" name="TextBox 11020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1022" name="TextBox 11021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1023" name="TextBox 11022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1024" name="TextBox 11023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1025" name="TextBox 11024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1026" name="TextBox 11025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1027" name="TextBox 11026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1028" name="TextBox 11027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1029" name="TextBox 11028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1030" name="TextBox 11029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1031" name="TextBox 11030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1032" name="TextBox 11031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1033" name="TextBox 11032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1034" name="TextBox 11033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1035" name="TextBox 11034"/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1036" name="TextBox 11035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1037" name="TextBox 11036"/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1038" name="TextBox 11037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1039" name="TextBox 11038"/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1040" name="TextBox 11039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1041" name="TextBox 11040"/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1042" name="TextBox 11041"/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043" name="TextBox 11042">
          <a:extLst>
            <a:ext uri="{FF2B5EF4-FFF2-40B4-BE49-F238E27FC236}">
              <a16:creationId xmlns:a16="http://schemas.microsoft.com/office/drawing/2014/main" xmlns="" id="{00000000-0008-0000-0400-000043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44" name="TextBox 11043">
          <a:extLst>
            <a:ext uri="{FF2B5EF4-FFF2-40B4-BE49-F238E27FC236}">
              <a16:creationId xmlns:a16="http://schemas.microsoft.com/office/drawing/2014/main" xmlns="" id="{00000000-0008-0000-0400-000044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045" name="TextBox 11044">
          <a:extLst>
            <a:ext uri="{FF2B5EF4-FFF2-40B4-BE49-F238E27FC236}">
              <a16:creationId xmlns:a16="http://schemas.microsoft.com/office/drawing/2014/main" xmlns="" id="{00000000-0008-0000-0400-000045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46" name="TextBox 11045">
          <a:extLst>
            <a:ext uri="{FF2B5EF4-FFF2-40B4-BE49-F238E27FC236}">
              <a16:creationId xmlns:a16="http://schemas.microsoft.com/office/drawing/2014/main" xmlns="" id="{00000000-0008-0000-0400-000046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047" name="TextBox 11046">
          <a:extLst>
            <a:ext uri="{FF2B5EF4-FFF2-40B4-BE49-F238E27FC236}">
              <a16:creationId xmlns:a16="http://schemas.microsoft.com/office/drawing/2014/main" xmlns="" id="{00000000-0008-0000-0400-000047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48" name="TextBox 11047">
          <a:extLst>
            <a:ext uri="{FF2B5EF4-FFF2-40B4-BE49-F238E27FC236}">
              <a16:creationId xmlns:a16="http://schemas.microsoft.com/office/drawing/2014/main" xmlns="" id="{00000000-0008-0000-0400-000048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049" name="TextBox 11048">
          <a:extLst>
            <a:ext uri="{FF2B5EF4-FFF2-40B4-BE49-F238E27FC236}">
              <a16:creationId xmlns:a16="http://schemas.microsoft.com/office/drawing/2014/main" xmlns="" id="{00000000-0008-0000-0400-000049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050" name="TextBox 11049">
          <a:extLst>
            <a:ext uri="{FF2B5EF4-FFF2-40B4-BE49-F238E27FC236}">
              <a16:creationId xmlns:a16="http://schemas.microsoft.com/office/drawing/2014/main" xmlns="" id="{00000000-0008-0000-0400-00004A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051" name="TextBox 11050">
          <a:extLst>
            <a:ext uri="{FF2B5EF4-FFF2-40B4-BE49-F238E27FC236}">
              <a16:creationId xmlns:a16="http://schemas.microsoft.com/office/drawing/2014/main" xmlns="" id="{00000000-0008-0000-0400-00004B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052" name="TextBox 11051">
          <a:extLst>
            <a:ext uri="{FF2B5EF4-FFF2-40B4-BE49-F238E27FC236}">
              <a16:creationId xmlns:a16="http://schemas.microsoft.com/office/drawing/2014/main" xmlns="" id="{00000000-0008-0000-0400-00004C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053" name="TextBox 11052">
          <a:extLst>
            <a:ext uri="{FF2B5EF4-FFF2-40B4-BE49-F238E27FC236}">
              <a16:creationId xmlns:a16="http://schemas.microsoft.com/office/drawing/2014/main" xmlns="" id="{00000000-0008-0000-0400-00004D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54" name="TextBox 11053">
          <a:extLst>
            <a:ext uri="{FF2B5EF4-FFF2-40B4-BE49-F238E27FC236}">
              <a16:creationId xmlns:a16="http://schemas.microsoft.com/office/drawing/2014/main" xmlns="" id="{00000000-0008-0000-0400-00004E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055" name="TextBox 11054">
          <a:extLst>
            <a:ext uri="{FF2B5EF4-FFF2-40B4-BE49-F238E27FC236}">
              <a16:creationId xmlns:a16="http://schemas.microsoft.com/office/drawing/2014/main" xmlns="" id="{00000000-0008-0000-0400-00004F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56" name="TextBox 11055">
          <a:extLst>
            <a:ext uri="{FF2B5EF4-FFF2-40B4-BE49-F238E27FC236}">
              <a16:creationId xmlns:a16="http://schemas.microsoft.com/office/drawing/2014/main" xmlns="" id="{00000000-0008-0000-0400-000050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057" name="TextBox 11056">
          <a:extLst>
            <a:ext uri="{FF2B5EF4-FFF2-40B4-BE49-F238E27FC236}">
              <a16:creationId xmlns:a16="http://schemas.microsoft.com/office/drawing/2014/main" xmlns="" id="{00000000-0008-0000-0400-000051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58" name="TextBox 11057">
          <a:extLst>
            <a:ext uri="{FF2B5EF4-FFF2-40B4-BE49-F238E27FC236}">
              <a16:creationId xmlns:a16="http://schemas.microsoft.com/office/drawing/2014/main" xmlns="" id="{00000000-0008-0000-0400-000052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059" name="TextBox 11058">
          <a:extLst>
            <a:ext uri="{FF2B5EF4-FFF2-40B4-BE49-F238E27FC236}">
              <a16:creationId xmlns:a16="http://schemas.microsoft.com/office/drawing/2014/main" xmlns="" id="{00000000-0008-0000-0400-000053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060" name="TextBox 11059">
          <a:extLst>
            <a:ext uri="{FF2B5EF4-FFF2-40B4-BE49-F238E27FC236}">
              <a16:creationId xmlns:a16="http://schemas.microsoft.com/office/drawing/2014/main" xmlns="" id="{00000000-0008-0000-0400-000054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061" name="TextBox 11060">
          <a:extLst>
            <a:ext uri="{FF2B5EF4-FFF2-40B4-BE49-F238E27FC236}">
              <a16:creationId xmlns:a16="http://schemas.microsoft.com/office/drawing/2014/main" xmlns="" id="{00000000-0008-0000-0400-000055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62" name="TextBox 11061">
          <a:extLst>
            <a:ext uri="{FF2B5EF4-FFF2-40B4-BE49-F238E27FC236}">
              <a16:creationId xmlns:a16="http://schemas.microsoft.com/office/drawing/2014/main" xmlns="" id="{00000000-0008-0000-0400-000056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063" name="TextBox 11062">
          <a:extLst>
            <a:ext uri="{FF2B5EF4-FFF2-40B4-BE49-F238E27FC236}">
              <a16:creationId xmlns:a16="http://schemas.microsoft.com/office/drawing/2014/main" xmlns="" id="{00000000-0008-0000-0400-000057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64" name="TextBox 11063">
          <a:extLst>
            <a:ext uri="{FF2B5EF4-FFF2-40B4-BE49-F238E27FC236}">
              <a16:creationId xmlns:a16="http://schemas.microsoft.com/office/drawing/2014/main" xmlns="" id="{00000000-0008-0000-0400-000058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065" name="TextBox 11064">
          <a:extLst>
            <a:ext uri="{FF2B5EF4-FFF2-40B4-BE49-F238E27FC236}">
              <a16:creationId xmlns:a16="http://schemas.microsoft.com/office/drawing/2014/main" xmlns="" id="{00000000-0008-0000-0400-000059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66" name="TextBox 11065">
          <a:extLst>
            <a:ext uri="{FF2B5EF4-FFF2-40B4-BE49-F238E27FC236}">
              <a16:creationId xmlns:a16="http://schemas.microsoft.com/office/drawing/2014/main" xmlns="" id="{00000000-0008-0000-0400-00005A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067" name="TextBox 11066">
          <a:extLst>
            <a:ext uri="{FF2B5EF4-FFF2-40B4-BE49-F238E27FC236}">
              <a16:creationId xmlns:a16="http://schemas.microsoft.com/office/drawing/2014/main" xmlns="" id="{00000000-0008-0000-0400-00005B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068" name="TextBox 11067">
          <a:extLst>
            <a:ext uri="{FF2B5EF4-FFF2-40B4-BE49-F238E27FC236}">
              <a16:creationId xmlns:a16="http://schemas.microsoft.com/office/drawing/2014/main" xmlns="" id="{00000000-0008-0000-0400-00005C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069" name="TextBox 11068">
          <a:extLst>
            <a:ext uri="{FF2B5EF4-FFF2-40B4-BE49-F238E27FC236}">
              <a16:creationId xmlns:a16="http://schemas.microsoft.com/office/drawing/2014/main" xmlns="" id="{00000000-0008-0000-0400-00005D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70" name="TextBox 11069">
          <a:extLst>
            <a:ext uri="{FF2B5EF4-FFF2-40B4-BE49-F238E27FC236}">
              <a16:creationId xmlns:a16="http://schemas.microsoft.com/office/drawing/2014/main" xmlns="" id="{00000000-0008-0000-0400-00005E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071" name="TextBox 11070">
          <a:extLst>
            <a:ext uri="{FF2B5EF4-FFF2-40B4-BE49-F238E27FC236}">
              <a16:creationId xmlns:a16="http://schemas.microsoft.com/office/drawing/2014/main" xmlns="" id="{00000000-0008-0000-0400-00005F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72" name="TextBox 11071">
          <a:extLst>
            <a:ext uri="{FF2B5EF4-FFF2-40B4-BE49-F238E27FC236}">
              <a16:creationId xmlns:a16="http://schemas.microsoft.com/office/drawing/2014/main" xmlns="" id="{00000000-0008-0000-0400-000060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073" name="TextBox 11072">
          <a:extLst>
            <a:ext uri="{FF2B5EF4-FFF2-40B4-BE49-F238E27FC236}">
              <a16:creationId xmlns:a16="http://schemas.microsoft.com/office/drawing/2014/main" xmlns="" id="{00000000-0008-0000-0400-000061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74" name="TextBox 11073">
          <a:extLst>
            <a:ext uri="{FF2B5EF4-FFF2-40B4-BE49-F238E27FC236}">
              <a16:creationId xmlns:a16="http://schemas.microsoft.com/office/drawing/2014/main" xmlns="" id="{00000000-0008-0000-0400-000062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075" name="TextBox 11074">
          <a:extLst>
            <a:ext uri="{FF2B5EF4-FFF2-40B4-BE49-F238E27FC236}">
              <a16:creationId xmlns:a16="http://schemas.microsoft.com/office/drawing/2014/main" xmlns="" id="{00000000-0008-0000-0400-000063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076" name="TextBox 11075">
          <a:extLst>
            <a:ext uri="{FF2B5EF4-FFF2-40B4-BE49-F238E27FC236}">
              <a16:creationId xmlns:a16="http://schemas.microsoft.com/office/drawing/2014/main" xmlns="" id="{00000000-0008-0000-0400-000064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077" name="TextBox 11076">
          <a:extLst>
            <a:ext uri="{FF2B5EF4-FFF2-40B4-BE49-F238E27FC236}">
              <a16:creationId xmlns:a16="http://schemas.microsoft.com/office/drawing/2014/main" xmlns="" id="{00000000-0008-0000-0400-000065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078" name="TextBox 11077">
          <a:extLst>
            <a:ext uri="{FF2B5EF4-FFF2-40B4-BE49-F238E27FC236}">
              <a16:creationId xmlns:a16="http://schemas.microsoft.com/office/drawing/2014/main" xmlns="" id="{00000000-0008-0000-0400-000066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079" name="TextBox 11078">
          <a:extLst>
            <a:ext uri="{FF2B5EF4-FFF2-40B4-BE49-F238E27FC236}">
              <a16:creationId xmlns:a16="http://schemas.microsoft.com/office/drawing/2014/main" xmlns="" id="{00000000-0008-0000-0400-000067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080" name="TextBox 11079">
          <a:extLst>
            <a:ext uri="{FF2B5EF4-FFF2-40B4-BE49-F238E27FC236}">
              <a16:creationId xmlns:a16="http://schemas.microsoft.com/office/drawing/2014/main" xmlns="" id="{00000000-0008-0000-0400-000068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261702" cy="396840"/>
    <xdr:sp macro="" textlink="">
      <xdr:nvSpPr>
        <xdr:cNvPr id="11081" name="TextBox 11080">
          <a:extLst>
            <a:ext uri="{FF2B5EF4-FFF2-40B4-BE49-F238E27FC236}">
              <a16:creationId xmlns:a16="http://schemas.microsoft.com/office/drawing/2014/main" xmlns="" id="{00000000-0008-0000-0400-000069040000}"/>
            </a:ext>
          </a:extLst>
        </xdr:cNvPr>
        <xdr:cNvSpPr txBox="1"/>
      </xdr:nvSpPr>
      <xdr:spPr>
        <a:xfrm>
          <a:off x="1888191" y="111061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082" name="TextBox 11081">
          <a:extLst>
            <a:ext uri="{FF2B5EF4-FFF2-40B4-BE49-F238E27FC236}">
              <a16:creationId xmlns:a16="http://schemas.microsoft.com/office/drawing/2014/main" xmlns="" id="{00000000-0008-0000-0400-00006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83" name="TextBox 11082">
          <a:extLst>
            <a:ext uri="{FF2B5EF4-FFF2-40B4-BE49-F238E27FC236}">
              <a16:creationId xmlns:a16="http://schemas.microsoft.com/office/drawing/2014/main" xmlns="" id="{00000000-0008-0000-0400-00006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084" name="TextBox 11083">
          <a:extLst>
            <a:ext uri="{FF2B5EF4-FFF2-40B4-BE49-F238E27FC236}">
              <a16:creationId xmlns:a16="http://schemas.microsoft.com/office/drawing/2014/main" xmlns="" id="{00000000-0008-0000-0400-00006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85" name="TextBox 11084">
          <a:extLst>
            <a:ext uri="{FF2B5EF4-FFF2-40B4-BE49-F238E27FC236}">
              <a16:creationId xmlns:a16="http://schemas.microsoft.com/office/drawing/2014/main" xmlns="" id="{00000000-0008-0000-0400-00006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086" name="TextBox 11085">
          <a:extLst>
            <a:ext uri="{FF2B5EF4-FFF2-40B4-BE49-F238E27FC236}">
              <a16:creationId xmlns:a16="http://schemas.microsoft.com/office/drawing/2014/main" xmlns="" id="{00000000-0008-0000-0400-00006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87" name="TextBox 11086">
          <a:extLst>
            <a:ext uri="{FF2B5EF4-FFF2-40B4-BE49-F238E27FC236}">
              <a16:creationId xmlns:a16="http://schemas.microsoft.com/office/drawing/2014/main" xmlns="" id="{00000000-0008-0000-0400-00006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088" name="TextBox 11087">
          <a:extLst>
            <a:ext uri="{FF2B5EF4-FFF2-40B4-BE49-F238E27FC236}">
              <a16:creationId xmlns:a16="http://schemas.microsoft.com/office/drawing/2014/main" xmlns="" id="{00000000-0008-0000-0400-00007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089" name="TextBox 11088">
          <a:extLst>
            <a:ext uri="{FF2B5EF4-FFF2-40B4-BE49-F238E27FC236}">
              <a16:creationId xmlns:a16="http://schemas.microsoft.com/office/drawing/2014/main" xmlns="" id="{00000000-0008-0000-0400-00007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090" name="TextBox 11089">
          <a:extLst>
            <a:ext uri="{FF2B5EF4-FFF2-40B4-BE49-F238E27FC236}">
              <a16:creationId xmlns:a16="http://schemas.microsoft.com/office/drawing/2014/main" xmlns="" id="{00000000-0008-0000-0400-00007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91" name="TextBox 11090">
          <a:extLst>
            <a:ext uri="{FF2B5EF4-FFF2-40B4-BE49-F238E27FC236}">
              <a16:creationId xmlns:a16="http://schemas.microsoft.com/office/drawing/2014/main" xmlns="" id="{00000000-0008-0000-0400-00007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092" name="TextBox 11091">
          <a:extLst>
            <a:ext uri="{FF2B5EF4-FFF2-40B4-BE49-F238E27FC236}">
              <a16:creationId xmlns:a16="http://schemas.microsoft.com/office/drawing/2014/main" xmlns="" id="{00000000-0008-0000-0400-00007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93" name="TextBox 11092">
          <a:extLst>
            <a:ext uri="{FF2B5EF4-FFF2-40B4-BE49-F238E27FC236}">
              <a16:creationId xmlns:a16="http://schemas.microsoft.com/office/drawing/2014/main" xmlns="" id="{00000000-0008-0000-0400-00007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094" name="TextBox 11093">
          <a:extLst>
            <a:ext uri="{FF2B5EF4-FFF2-40B4-BE49-F238E27FC236}">
              <a16:creationId xmlns:a16="http://schemas.microsoft.com/office/drawing/2014/main" xmlns="" id="{00000000-0008-0000-0400-00007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95" name="TextBox 11094">
          <a:extLst>
            <a:ext uri="{FF2B5EF4-FFF2-40B4-BE49-F238E27FC236}">
              <a16:creationId xmlns:a16="http://schemas.microsoft.com/office/drawing/2014/main" xmlns="" id="{00000000-0008-0000-0400-00007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096" name="TextBox 11095">
          <a:extLst>
            <a:ext uri="{FF2B5EF4-FFF2-40B4-BE49-F238E27FC236}">
              <a16:creationId xmlns:a16="http://schemas.microsoft.com/office/drawing/2014/main" xmlns="" id="{00000000-0008-0000-0400-00007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097" name="TextBox 11096">
          <a:extLst>
            <a:ext uri="{FF2B5EF4-FFF2-40B4-BE49-F238E27FC236}">
              <a16:creationId xmlns:a16="http://schemas.microsoft.com/office/drawing/2014/main" xmlns="" id="{00000000-0008-0000-0400-00007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098" name="TextBox 11097">
          <a:extLst>
            <a:ext uri="{FF2B5EF4-FFF2-40B4-BE49-F238E27FC236}">
              <a16:creationId xmlns:a16="http://schemas.microsoft.com/office/drawing/2014/main" xmlns="" id="{00000000-0008-0000-0400-00007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099" name="TextBox 11098">
          <a:extLst>
            <a:ext uri="{FF2B5EF4-FFF2-40B4-BE49-F238E27FC236}">
              <a16:creationId xmlns:a16="http://schemas.microsoft.com/office/drawing/2014/main" xmlns="" id="{00000000-0008-0000-0400-00007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100" name="TextBox 11099">
          <a:extLst>
            <a:ext uri="{FF2B5EF4-FFF2-40B4-BE49-F238E27FC236}">
              <a16:creationId xmlns:a16="http://schemas.microsoft.com/office/drawing/2014/main" xmlns="" id="{00000000-0008-0000-0400-00007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01" name="TextBox 11100">
          <a:extLst>
            <a:ext uri="{FF2B5EF4-FFF2-40B4-BE49-F238E27FC236}">
              <a16:creationId xmlns:a16="http://schemas.microsoft.com/office/drawing/2014/main" xmlns="" id="{00000000-0008-0000-0400-00007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102" name="TextBox 11101">
          <a:extLst>
            <a:ext uri="{FF2B5EF4-FFF2-40B4-BE49-F238E27FC236}">
              <a16:creationId xmlns:a16="http://schemas.microsoft.com/office/drawing/2014/main" xmlns="" id="{00000000-0008-0000-0400-00007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03" name="TextBox 11102">
          <a:extLst>
            <a:ext uri="{FF2B5EF4-FFF2-40B4-BE49-F238E27FC236}">
              <a16:creationId xmlns:a16="http://schemas.microsoft.com/office/drawing/2014/main" xmlns="" id="{00000000-0008-0000-0400-00007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104" name="TextBox 11103">
          <a:extLst>
            <a:ext uri="{FF2B5EF4-FFF2-40B4-BE49-F238E27FC236}">
              <a16:creationId xmlns:a16="http://schemas.microsoft.com/office/drawing/2014/main" xmlns="" id="{00000000-0008-0000-0400-00008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105" name="TextBox 11104">
          <a:extLst>
            <a:ext uri="{FF2B5EF4-FFF2-40B4-BE49-F238E27FC236}">
              <a16:creationId xmlns:a16="http://schemas.microsoft.com/office/drawing/2014/main" xmlns="" id="{00000000-0008-0000-0400-00008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106" name="TextBox 11105">
          <a:extLst>
            <a:ext uri="{FF2B5EF4-FFF2-40B4-BE49-F238E27FC236}">
              <a16:creationId xmlns:a16="http://schemas.microsoft.com/office/drawing/2014/main" xmlns="" id="{00000000-0008-0000-0400-00008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07" name="TextBox 11106">
          <a:extLst>
            <a:ext uri="{FF2B5EF4-FFF2-40B4-BE49-F238E27FC236}">
              <a16:creationId xmlns:a16="http://schemas.microsoft.com/office/drawing/2014/main" xmlns="" id="{00000000-0008-0000-0400-00008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108" name="TextBox 11107">
          <a:extLst>
            <a:ext uri="{FF2B5EF4-FFF2-40B4-BE49-F238E27FC236}">
              <a16:creationId xmlns:a16="http://schemas.microsoft.com/office/drawing/2014/main" xmlns="" id="{00000000-0008-0000-0400-00008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09" name="TextBox 11108">
          <a:extLst>
            <a:ext uri="{FF2B5EF4-FFF2-40B4-BE49-F238E27FC236}">
              <a16:creationId xmlns:a16="http://schemas.microsoft.com/office/drawing/2014/main" xmlns="" id="{00000000-0008-0000-0400-00008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110" name="TextBox 11109">
          <a:extLst>
            <a:ext uri="{FF2B5EF4-FFF2-40B4-BE49-F238E27FC236}">
              <a16:creationId xmlns:a16="http://schemas.microsoft.com/office/drawing/2014/main" xmlns="" id="{00000000-0008-0000-0400-00008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11" name="TextBox 11110">
          <a:extLst>
            <a:ext uri="{FF2B5EF4-FFF2-40B4-BE49-F238E27FC236}">
              <a16:creationId xmlns:a16="http://schemas.microsoft.com/office/drawing/2014/main" xmlns="" id="{00000000-0008-0000-0400-00008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112" name="TextBox 11111">
          <a:extLst>
            <a:ext uri="{FF2B5EF4-FFF2-40B4-BE49-F238E27FC236}">
              <a16:creationId xmlns:a16="http://schemas.microsoft.com/office/drawing/2014/main" xmlns="" id="{00000000-0008-0000-0400-00008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113" name="TextBox 11112">
          <a:extLst>
            <a:ext uri="{FF2B5EF4-FFF2-40B4-BE49-F238E27FC236}">
              <a16:creationId xmlns:a16="http://schemas.microsoft.com/office/drawing/2014/main" xmlns="" id="{00000000-0008-0000-0400-00008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114" name="TextBox 11113">
          <a:extLst>
            <a:ext uri="{FF2B5EF4-FFF2-40B4-BE49-F238E27FC236}">
              <a16:creationId xmlns:a16="http://schemas.microsoft.com/office/drawing/2014/main" xmlns="" id="{00000000-0008-0000-0400-00008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15" name="TextBox 11114">
          <a:extLst>
            <a:ext uri="{FF2B5EF4-FFF2-40B4-BE49-F238E27FC236}">
              <a16:creationId xmlns:a16="http://schemas.microsoft.com/office/drawing/2014/main" xmlns="" id="{00000000-0008-0000-0400-00008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116" name="TextBox 11115">
          <a:extLst>
            <a:ext uri="{FF2B5EF4-FFF2-40B4-BE49-F238E27FC236}">
              <a16:creationId xmlns:a16="http://schemas.microsoft.com/office/drawing/2014/main" xmlns="" id="{00000000-0008-0000-0400-00008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17" name="TextBox 11116">
          <a:extLst>
            <a:ext uri="{FF2B5EF4-FFF2-40B4-BE49-F238E27FC236}">
              <a16:creationId xmlns:a16="http://schemas.microsoft.com/office/drawing/2014/main" xmlns="" id="{00000000-0008-0000-0400-00008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118" name="TextBox 11117">
          <a:extLst>
            <a:ext uri="{FF2B5EF4-FFF2-40B4-BE49-F238E27FC236}">
              <a16:creationId xmlns:a16="http://schemas.microsoft.com/office/drawing/2014/main" xmlns="" id="{00000000-0008-0000-0400-00008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19" name="TextBox 11118">
          <a:extLst>
            <a:ext uri="{FF2B5EF4-FFF2-40B4-BE49-F238E27FC236}">
              <a16:creationId xmlns:a16="http://schemas.microsoft.com/office/drawing/2014/main" xmlns="" id="{00000000-0008-0000-0400-00008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120" name="TextBox 11119">
          <a:extLst>
            <a:ext uri="{FF2B5EF4-FFF2-40B4-BE49-F238E27FC236}">
              <a16:creationId xmlns:a16="http://schemas.microsoft.com/office/drawing/2014/main" xmlns="" id="{00000000-0008-0000-0400-00009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121" name="TextBox 11120">
          <a:extLst>
            <a:ext uri="{FF2B5EF4-FFF2-40B4-BE49-F238E27FC236}">
              <a16:creationId xmlns:a16="http://schemas.microsoft.com/office/drawing/2014/main" xmlns="" id="{00000000-0008-0000-0400-00009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122" name="TextBox 11121">
          <a:extLst>
            <a:ext uri="{FF2B5EF4-FFF2-40B4-BE49-F238E27FC236}">
              <a16:creationId xmlns:a16="http://schemas.microsoft.com/office/drawing/2014/main" xmlns="" id="{00000000-0008-0000-0400-00009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23" name="TextBox 11122">
          <a:extLst>
            <a:ext uri="{FF2B5EF4-FFF2-40B4-BE49-F238E27FC236}">
              <a16:creationId xmlns:a16="http://schemas.microsoft.com/office/drawing/2014/main" xmlns="" id="{00000000-0008-0000-0400-00009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124" name="TextBox 11123">
          <a:extLst>
            <a:ext uri="{FF2B5EF4-FFF2-40B4-BE49-F238E27FC236}">
              <a16:creationId xmlns:a16="http://schemas.microsoft.com/office/drawing/2014/main" xmlns="" id="{00000000-0008-0000-0400-00009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25" name="TextBox 11124">
          <a:extLst>
            <a:ext uri="{FF2B5EF4-FFF2-40B4-BE49-F238E27FC236}">
              <a16:creationId xmlns:a16="http://schemas.microsoft.com/office/drawing/2014/main" xmlns="" id="{00000000-0008-0000-0400-00009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126" name="TextBox 11125">
          <a:extLst>
            <a:ext uri="{FF2B5EF4-FFF2-40B4-BE49-F238E27FC236}">
              <a16:creationId xmlns:a16="http://schemas.microsoft.com/office/drawing/2014/main" xmlns="" id="{00000000-0008-0000-0400-00009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27" name="TextBox 11126">
          <a:extLst>
            <a:ext uri="{FF2B5EF4-FFF2-40B4-BE49-F238E27FC236}">
              <a16:creationId xmlns:a16="http://schemas.microsoft.com/office/drawing/2014/main" xmlns="" id="{00000000-0008-0000-0400-00009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128" name="TextBox 11127">
          <a:extLst>
            <a:ext uri="{FF2B5EF4-FFF2-40B4-BE49-F238E27FC236}">
              <a16:creationId xmlns:a16="http://schemas.microsoft.com/office/drawing/2014/main" xmlns="" id="{00000000-0008-0000-0400-00009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129" name="TextBox 11128">
          <a:extLst>
            <a:ext uri="{FF2B5EF4-FFF2-40B4-BE49-F238E27FC236}">
              <a16:creationId xmlns:a16="http://schemas.microsoft.com/office/drawing/2014/main" xmlns="" id="{00000000-0008-0000-0400-00009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130" name="TextBox 11129">
          <a:extLst>
            <a:ext uri="{FF2B5EF4-FFF2-40B4-BE49-F238E27FC236}">
              <a16:creationId xmlns:a16="http://schemas.microsoft.com/office/drawing/2014/main" xmlns="" id="{00000000-0008-0000-0400-00009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31" name="TextBox 11130">
          <a:extLst>
            <a:ext uri="{FF2B5EF4-FFF2-40B4-BE49-F238E27FC236}">
              <a16:creationId xmlns:a16="http://schemas.microsoft.com/office/drawing/2014/main" xmlns="" id="{00000000-0008-0000-0400-00009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132" name="TextBox 11131">
          <a:extLst>
            <a:ext uri="{FF2B5EF4-FFF2-40B4-BE49-F238E27FC236}">
              <a16:creationId xmlns:a16="http://schemas.microsoft.com/office/drawing/2014/main" xmlns="" id="{00000000-0008-0000-0400-00009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33" name="TextBox 11132">
          <a:extLst>
            <a:ext uri="{FF2B5EF4-FFF2-40B4-BE49-F238E27FC236}">
              <a16:creationId xmlns:a16="http://schemas.microsoft.com/office/drawing/2014/main" xmlns="" id="{00000000-0008-0000-0400-00009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134" name="TextBox 11133">
          <a:extLst>
            <a:ext uri="{FF2B5EF4-FFF2-40B4-BE49-F238E27FC236}">
              <a16:creationId xmlns:a16="http://schemas.microsoft.com/office/drawing/2014/main" xmlns="" id="{00000000-0008-0000-0400-00009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35" name="TextBox 11134">
          <a:extLst>
            <a:ext uri="{FF2B5EF4-FFF2-40B4-BE49-F238E27FC236}">
              <a16:creationId xmlns:a16="http://schemas.microsoft.com/office/drawing/2014/main" xmlns="" id="{00000000-0008-0000-0400-00009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136" name="TextBox 11135">
          <a:extLst>
            <a:ext uri="{FF2B5EF4-FFF2-40B4-BE49-F238E27FC236}">
              <a16:creationId xmlns:a16="http://schemas.microsoft.com/office/drawing/2014/main" xmlns="" id="{00000000-0008-0000-0400-0000A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137" name="TextBox 11136">
          <a:extLst>
            <a:ext uri="{FF2B5EF4-FFF2-40B4-BE49-F238E27FC236}">
              <a16:creationId xmlns:a16="http://schemas.microsoft.com/office/drawing/2014/main" xmlns="" id="{00000000-0008-0000-0400-0000A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138" name="TextBox 11137">
          <a:extLst>
            <a:ext uri="{FF2B5EF4-FFF2-40B4-BE49-F238E27FC236}">
              <a16:creationId xmlns:a16="http://schemas.microsoft.com/office/drawing/2014/main" xmlns="" id="{00000000-0008-0000-0400-0000A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39" name="TextBox 11138">
          <a:extLst>
            <a:ext uri="{FF2B5EF4-FFF2-40B4-BE49-F238E27FC236}">
              <a16:creationId xmlns:a16="http://schemas.microsoft.com/office/drawing/2014/main" xmlns="" id="{00000000-0008-0000-0400-0000A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140" name="TextBox 11139">
          <a:extLst>
            <a:ext uri="{FF2B5EF4-FFF2-40B4-BE49-F238E27FC236}">
              <a16:creationId xmlns:a16="http://schemas.microsoft.com/office/drawing/2014/main" xmlns="" id="{00000000-0008-0000-0400-0000A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41" name="TextBox 11140">
          <a:extLst>
            <a:ext uri="{FF2B5EF4-FFF2-40B4-BE49-F238E27FC236}">
              <a16:creationId xmlns:a16="http://schemas.microsoft.com/office/drawing/2014/main" xmlns="" id="{00000000-0008-0000-0400-0000A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142" name="TextBox 11141">
          <a:extLst>
            <a:ext uri="{FF2B5EF4-FFF2-40B4-BE49-F238E27FC236}">
              <a16:creationId xmlns:a16="http://schemas.microsoft.com/office/drawing/2014/main" xmlns="" id="{00000000-0008-0000-0400-0000A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43" name="TextBox 11142">
          <a:extLst>
            <a:ext uri="{FF2B5EF4-FFF2-40B4-BE49-F238E27FC236}">
              <a16:creationId xmlns:a16="http://schemas.microsoft.com/office/drawing/2014/main" xmlns="" id="{00000000-0008-0000-0400-0000A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144" name="TextBox 11143">
          <a:extLst>
            <a:ext uri="{FF2B5EF4-FFF2-40B4-BE49-F238E27FC236}">
              <a16:creationId xmlns:a16="http://schemas.microsoft.com/office/drawing/2014/main" xmlns="" id="{00000000-0008-0000-0400-0000A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145" name="TextBox 11144">
          <a:extLst>
            <a:ext uri="{FF2B5EF4-FFF2-40B4-BE49-F238E27FC236}">
              <a16:creationId xmlns:a16="http://schemas.microsoft.com/office/drawing/2014/main" xmlns="" id="{00000000-0008-0000-0400-0000A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146" name="TextBox 11145">
          <a:extLst>
            <a:ext uri="{FF2B5EF4-FFF2-40B4-BE49-F238E27FC236}">
              <a16:creationId xmlns:a16="http://schemas.microsoft.com/office/drawing/2014/main" xmlns="" id="{00000000-0008-0000-0400-0000A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47" name="TextBox 11146">
          <a:extLst>
            <a:ext uri="{FF2B5EF4-FFF2-40B4-BE49-F238E27FC236}">
              <a16:creationId xmlns:a16="http://schemas.microsoft.com/office/drawing/2014/main" xmlns="" id="{00000000-0008-0000-0400-0000A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148" name="TextBox 11147">
          <a:extLst>
            <a:ext uri="{FF2B5EF4-FFF2-40B4-BE49-F238E27FC236}">
              <a16:creationId xmlns:a16="http://schemas.microsoft.com/office/drawing/2014/main" xmlns="" id="{00000000-0008-0000-0400-0000A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49" name="TextBox 11148">
          <a:extLst>
            <a:ext uri="{FF2B5EF4-FFF2-40B4-BE49-F238E27FC236}">
              <a16:creationId xmlns:a16="http://schemas.microsoft.com/office/drawing/2014/main" xmlns="" id="{00000000-0008-0000-0400-0000A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150" name="TextBox 11149">
          <a:extLst>
            <a:ext uri="{FF2B5EF4-FFF2-40B4-BE49-F238E27FC236}">
              <a16:creationId xmlns:a16="http://schemas.microsoft.com/office/drawing/2014/main" xmlns="" id="{00000000-0008-0000-0400-0000A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51" name="TextBox 11150">
          <a:extLst>
            <a:ext uri="{FF2B5EF4-FFF2-40B4-BE49-F238E27FC236}">
              <a16:creationId xmlns:a16="http://schemas.microsoft.com/office/drawing/2014/main" xmlns="" id="{00000000-0008-0000-0400-0000A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152" name="TextBox 11151">
          <a:extLst>
            <a:ext uri="{FF2B5EF4-FFF2-40B4-BE49-F238E27FC236}">
              <a16:creationId xmlns:a16="http://schemas.microsoft.com/office/drawing/2014/main" xmlns="" id="{00000000-0008-0000-0400-0000B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153" name="TextBox 11152">
          <a:extLst>
            <a:ext uri="{FF2B5EF4-FFF2-40B4-BE49-F238E27FC236}">
              <a16:creationId xmlns:a16="http://schemas.microsoft.com/office/drawing/2014/main" xmlns="" id="{00000000-0008-0000-0400-0000B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154" name="TextBox 11153">
          <a:extLst>
            <a:ext uri="{FF2B5EF4-FFF2-40B4-BE49-F238E27FC236}">
              <a16:creationId xmlns:a16="http://schemas.microsoft.com/office/drawing/2014/main" xmlns="" id="{00000000-0008-0000-0400-0000B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55" name="TextBox 11154">
          <a:extLst>
            <a:ext uri="{FF2B5EF4-FFF2-40B4-BE49-F238E27FC236}">
              <a16:creationId xmlns:a16="http://schemas.microsoft.com/office/drawing/2014/main" xmlns="" id="{00000000-0008-0000-0400-0000B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156" name="TextBox 11155">
          <a:extLst>
            <a:ext uri="{FF2B5EF4-FFF2-40B4-BE49-F238E27FC236}">
              <a16:creationId xmlns:a16="http://schemas.microsoft.com/office/drawing/2014/main" xmlns="" id="{00000000-0008-0000-0400-0000B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57" name="TextBox 11156">
          <a:extLst>
            <a:ext uri="{FF2B5EF4-FFF2-40B4-BE49-F238E27FC236}">
              <a16:creationId xmlns:a16="http://schemas.microsoft.com/office/drawing/2014/main" xmlns="" id="{00000000-0008-0000-0400-0000B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158" name="TextBox 11157">
          <a:extLst>
            <a:ext uri="{FF2B5EF4-FFF2-40B4-BE49-F238E27FC236}">
              <a16:creationId xmlns:a16="http://schemas.microsoft.com/office/drawing/2014/main" xmlns="" id="{00000000-0008-0000-0400-0000B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59" name="TextBox 11158">
          <a:extLst>
            <a:ext uri="{FF2B5EF4-FFF2-40B4-BE49-F238E27FC236}">
              <a16:creationId xmlns:a16="http://schemas.microsoft.com/office/drawing/2014/main" xmlns="" id="{00000000-0008-0000-0400-0000B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160" name="TextBox 11159">
          <a:extLst>
            <a:ext uri="{FF2B5EF4-FFF2-40B4-BE49-F238E27FC236}">
              <a16:creationId xmlns:a16="http://schemas.microsoft.com/office/drawing/2014/main" xmlns="" id="{00000000-0008-0000-0400-0000B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161" name="TextBox 11160">
          <a:extLst>
            <a:ext uri="{FF2B5EF4-FFF2-40B4-BE49-F238E27FC236}">
              <a16:creationId xmlns:a16="http://schemas.microsoft.com/office/drawing/2014/main" xmlns="" id="{00000000-0008-0000-0400-0000B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162" name="TextBox 11161">
          <a:extLst>
            <a:ext uri="{FF2B5EF4-FFF2-40B4-BE49-F238E27FC236}">
              <a16:creationId xmlns:a16="http://schemas.microsoft.com/office/drawing/2014/main" xmlns="" id="{00000000-0008-0000-0400-0000B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63" name="TextBox 11162">
          <a:extLst>
            <a:ext uri="{FF2B5EF4-FFF2-40B4-BE49-F238E27FC236}">
              <a16:creationId xmlns:a16="http://schemas.microsoft.com/office/drawing/2014/main" xmlns="" id="{00000000-0008-0000-0400-0000B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164" name="TextBox 11163">
          <a:extLst>
            <a:ext uri="{FF2B5EF4-FFF2-40B4-BE49-F238E27FC236}">
              <a16:creationId xmlns:a16="http://schemas.microsoft.com/office/drawing/2014/main" xmlns="" id="{00000000-0008-0000-0400-0000B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65" name="TextBox 11164">
          <a:extLst>
            <a:ext uri="{FF2B5EF4-FFF2-40B4-BE49-F238E27FC236}">
              <a16:creationId xmlns:a16="http://schemas.microsoft.com/office/drawing/2014/main" xmlns="" id="{00000000-0008-0000-0400-0000B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166" name="TextBox 11165">
          <a:extLst>
            <a:ext uri="{FF2B5EF4-FFF2-40B4-BE49-F238E27FC236}">
              <a16:creationId xmlns:a16="http://schemas.microsoft.com/office/drawing/2014/main" xmlns="" id="{00000000-0008-0000-0400-0000B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67" name="TextBox 11166">
          <a:extLst>
            <a:ext uri="{FF2B5EF4-FFF2-40B4-BE49-F238E27FC236}">
              <a16:creationId xmlns:a16="http://schemas.microsoft.com/office/drawing/2014/main" xmlns="" id="{00000000-0008-0000-0400-0000B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168" name="TextBox 11167">
          <a:extLst>
            <a:ext uri="{FF2B5EF4-FFF2-40B4-BE49-F238E27FC236}">
              <a16:creationId xmlns:a16="http://schemas.microsoft.com/office/drawing/2014/main" xmlns="" id="{00000000-0008-0000-0400-0000C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169" name="TextBox 11168">
          <a:extLst>
            <a:ext uri="{FF2B5EF4-FFF2-40B4-BE49-F238E27FC236}">
              <a16:creationId xmlns:a16="http://schemas.microsoft.com/office/drawing/2014/main" xmlns="" id="{00000000-0008-0000-0400-0000C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170" name="TextBox 11169">
          <a:extLst>
            <a:ext uri="{FF2B5EF4-FFF2-40B4-BE49-F238E27FC236}">
              <a16:creationId xmlns:a16="http://schemas.microsoft.com/office/drawing/2014/main" xmlns="" id="{00000000-0008-0000-0400-0000C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71" name="TextBox 11170">
          <a:extLst>
            <a:ext uri="{FF2B5EF4-FFF2-40B4-BE49-F238E27FC236}">
              <a16:creationId xmlns:a16="http://schemas.microsoft.com/office/drawing/2014/main" xmlns="" id="{00000000-0008-0000-0400-0000C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172" name="TextBox 11171">
          <a:extLst>
            <a:ext uri="{FF2B5EF4-FFF2-40B4-BE49-F238E27FC236}">
              <a16:creationId xmlns:a16="http://schemas.microsoft.com/office/drawing/2014/main" xmlns="" id="{00000000-0008-0000-0400-0000C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73" name="TextBox 11172">
          <a:extLst>
            <a:ext uri="{FF2B5EF4-FFF2-40B4-BE49-F238E27FC236}">
              <a16:creationId xmlns:a16="http://schemas.microsoft.com/office/drawing/2014/main" xmlns="" id="{00000000-0008-0000-0400-0000C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174" name="TextBox 11173">
          <a:extLst>
            <a:ext uri="{FF2B5EF4-FFF2-40B4-BE49-F238E27FC236}">
              <a16:creationId xmlns:a16="http://schemas.microsoft.com/office/drawing/2014/main" xmlns="" id="{00000000-0008-0000-0400-0000C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75" name="TextBox 11174">
          <a:extLst>
            <a:ext uri="{FF2B5EF4-FFF2-40B4-BE49-F238E27FC236}">
              <a16:creationId xmlns:a16="http://schemas.microsoft.com/office/drawing/2014/main" xmlns="" id="{00000000-0008-0000-0400-0000C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176" name="TextBox 11175">
          <a:extLst>
            <a:ext uri="{FF2B5EF4-FFF2-40B4-BE49-F238E27FC236}">
              <a16:creationId xmlns:a16="http://schemas.microsoft.com/office/drawing/2014/main" xmlns="" id="{00000000-0008-0000-0400-0000C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177" name="TextBox 11176">
          <a:extLst>
            <a:ext uri="{FF2B5EF4-FFF2-40B4-BE49-F238E27FC236}">
              <a16:creationId xmlns:a16="http://schemas.microsoft.com/office/drawing/2014/main" xmlns="" id="{00000000-0008-0000-0400-0000C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178" name="TextBox 11177">
          <a:extLst>
            <a:ext uri="{FF2B5EF4-FFF2-40B4-BE49-F238E27FC236}">
              <a16:creationId xmlns:a16="http://schemas.microsoft.com/office/drawing/2014/main" xmlns="" id="{00000000-0008-0000-0400-0000C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79" name="TextBox 11178">
          <a:extLst>
            <a:ext uri="{FF2B5EF4-FFF2-40B4-BE49-F238E27FC236}">
              <a16:creationId xmlns:a16="http://schemas.microsoft.com/office/drawing/2014/main" xmlns="" id="{00000000-0008-0000-0400-0000C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180" name="TextBox 11179">
          <a:extLst>
            <a:ext uri="{FF2B5EF4-FFF2-40B4-BE49-F238E27FC236}">
              <a16:creationId xmlns:a16="http://schemas.microsoft.com/office/drawing/2014/main" xmlns="" id="{00000000-0008-0000-0400-0000C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81" name="TextBox 11180">
          <a:extLst>
            <a:ext uri="{FF2B5EF4-FFF2-40B4-BE49-F238E27FC236}">
              <a16:creationId xmlns:a16="http://schemas.microsoft.com/office/drawing/2014/main" xmlns="" id="{00000000-0008-0000-0400-0000C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182" name="TextBox 11181">
          <a:extLst>
            <a:ext uri="{FF2B5EF4-FFF2-40B4-BE49-F238E27FC236}">
              <a16:creationId xmlns:a16="http://schemas.microsoft.com/office/drawing/2014/main" xmlns="" id="{00000000-0008-0000-0400-0000C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83" name="TextBox 11182">
          <a:extLst>
            <a:ext uri="{FF2B5EF4-FFF2-40B4-BE49-F238E27FC236}">
              <a16:creationId xmlns:a16="http://schemas.microsoft.com/office/drawing/2014/main" xmlns="" id="{00000000-0008-0000-0400-0000C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184" name="TextBox 11183">
          <a:extLst>
            <a:ext uri="{FF2B5EF4-FFF2-40B4-BE49-F238E27FC236}">
              <a16:creationId xmlns:a16="http://schemas.microsoft.com/office/drawing/2014/main" xmlns="" id="{00000000-0008-0000-0400-0000D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185" name="TextBox 11184">
          <a:extLst>
            <a:ext uri="{FF2B5EF4-FFF2-40B4-BE49-F238E27FC236}">
              <a16:creationId xmlns:a16="http://schemas.microsoft.com/office/drawing/2014/main" xmlns="" id="{00000000-0008-0000-0400-0000D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186" name="TextBox 11185">
          <a:extLst>
            <a:ext uri="{FF2B5EF4-FFF2-40B4-BE49-F238E27FC236}">
              <a16:creationId xmlns:a16="http://schemas.microsoft.com/office/drawing/2014/main" xmlns="" id="{00000000-0008-0000-0400-0000D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87" name="TextBox 11186">
          <a:extLst>
            <a:ext uri="{FF2B5EF4-FFF2-40B4-BE49-F238E27FC236}">
              <a16:creationId xmlns:a16="http://schemas.microsoft.com/office/drawing/2014/main" xmlns="" id="{00000000-0008-0000-0400-0000D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188" name="TextBox 11187">
          <a:extLst>
            <a:ext uri="{FF2B5EF4-FFF2-40B4-BE49-F238E27FC236}">
              <a16:creationId xmlns:a16="http://schemas.microsoft.com/office/drawing/2014/main" xmlns="" id="{00000000-0008-0000-0400-0000D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89" name="TextBox 11188">
          <a:extLst>
            <a:ext uri="{FF2B5EF4-FFF2-40B4-BE49-F238E27FC236}">
              <a16:creationId xmlns:a16="http://schemas.microsoft.com/office/drawing/2014/main" xmlns="" id="{00000000-0008-0000-0400-0000D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190" name="TextBox 11189">
          <a:extLst>
            <a:ext uri="{FF2B5EF4-FFF2-40B4-BE49-F238E27FC236}">
              <a16:creationId xmlns:a16="http://schemas.microsoft.com/office/drawing/2014/main" xmlns="" id="{00000000-0008-0000-0400-0000D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91" name="TextBox 11190">
          <a:extLst>
            <a:ext uri="{FF2B5EF4-FFF2-40B4-BE49-F238E27FC236}">
              <a16:creationId xmlns:a16="http://schemas.microsoft.com/office/drawing/2014/main" xmlns="" id="{00000000-0008-0000-0400-0000D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192" name="TextBox 11191">
          <a:extLst>
            <a:ext uri="{FF2B5EF4-FFF2-40B4-BE49-F238E27FC236}">
              <a16:creationId xmlns:a16="http://schemas.microsoft.com/office/drawing/2014/main" xmlns="" id="{00000000-0008-0000-0400-0000D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193" name="TextBox 11192">
          <a:extLst>
            <a:ext uri="{FF2B5EF4-FFF2-40B4-BE49-F238E27FC236}">
              <a16:creationId xmlns:a16="http://schemas.microsoft.com/office/drawing/2014/main" xmlns="" id="{00000000-0008-0000-0400-0000D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194" name="TextBox 11193">
          <a:extLst>
            <a:ext uri="{FF2B5EF4-FFF2-40B4-BE49-F238E27FC236}">
              <a16:creationId xmlns:a16="http://schemas.microsoft.com/office/drawing/2014/main" xmlns="" id="{00000000-0008-0000-0400-0000D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95" name="TextBox 11194">
          <a:extLst>
            <a:ext uri="{FF2B5EF4-FFF2-40B4-BE49-F238E27FC236}">
              <a16:creationId xmlns:a16="http://schemas.microsoft.com/office/drawing/2014/main" xmlns="" id="{00000000-0008-0000-0400-0000D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196" name="TextBox 11195">
          <a:extLst>
            <a:ext uri="{FF2B5EF4-FFF2-40B4-BE49-F238E27FC236}">
              <a16:creationId xmlns:a16="http://schemas.microsoft.com/office/drawing/2014/main" xmlns="" id="{00000000-0008-0000-0400-0000D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97" name="TextBox 11196">
          <a:extLst>
            <a:ext uri="{FF2B5EF4-FFF2-40B4-BE49-F238E27FC236}">
              <a16:creationId xmlns:a16="http://schemas.microsoft.com/office/drawing/2014/main" xmlns="" id="{00000000-0008-0000-0400-0000D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198" name="TextBox 11197">
          <a:extLst>
            <a:ext uri="{FF2B5EF4-FFF2-40B4-BE49-F238E27FC236}">
              <a16:creationId xmlns:a16="http://schemas.microsoft.com/office/drawing/2014/main" xmlns="" id="{00000000-0008-0000-0400-0000D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199" name="TextBox 11198">
          <a:extLst>
            <a:ext uri="{FF2B5EF4-FFF2-40B4-BE49-F238E27FC236}">
              <a16:creationId xmlns:a16="http://schemas.microsoft.com/office/drawing/2014/main" xmlns="" id="{00000000-0008-0000-0400-0000D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200" name="TextBox 11199">
          <a:extLst>
            <a:ext uri="{FF2B5EF4-FFF2-40B4-BE49-F238E27FC236}">
              <a16:creationId xmlns:a16="http://schemas.microsoft.com/office/drawing/2014/main" xmlns="" id="{00000000-0008-0000-0400-0000E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201" name="TextBox 11200">
          <a:extLst>
            <a:ext uri="{FF2B5EF4-FFF2-40B4-BE49-F238E27FC236}">
              <a16:creationId xmlns:a16="http://schemas.microsoft.com/office/drawing/2014/main" xmlns="" id="{00000000-0008-0000-0400-0000E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202" name="TextBox 11201">
          <a:extLst>
            <a:ext uri="{FF2B5EF4-FFF2-40B4-BE49-F238E27FC236}">
              <a16:creationId xmlns:a16="http://schemas.microsoft.com/office/drawing/2014/main" xmlns="" id="{00000000-0008-0000-0400-0000E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203" name="TextBox 11202">
          <a:extLst>
            <a:ext uri="{FF2B5EF4-FFF2-40B4-BE49-F238E27FC236}">
              <a16:creationId xmlns:a16="http://schemas.microsoft.com/office/drawing/2014/main" xmlns="" id="{00000000-0008-0000-0400-0000E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204" name="TextBox 11203">
          <a:extLst>
            <a:ext uri="{FF2B5EF4-FFF2-40B4-BE49-F238E27FC236}">
              <a16:creationId xmlns:a16="http://schemas.microsoft.com/office/drawing/2014/main" xmlns="" id="{00000000-0008-0000-0400-0000E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205" name="TextBox 11204">
          <a:extLst>
            <a:ext uri="{FF2B5EF4-FFF2-40B4-BE49-F238E27FC236}">
              <a16:creationId xmlns:a16="http://schemas.microsoft.com/office/drawing/2014/main" xmlns="" id="{00000000-0008-0000-0400-0000E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206" name="TextBox 11205">
          <a:extLst>
            <a:ext uri="{FF2B5EF4-FFF2-40B4-BE49-F238E27FC236}">
              <a16:creationId xmlns:a16="http://schemas.microsoft.com/office/drawing/2014/main" xmlns="" id="{00000000-0008-0000-0400-0000E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207" name="TextBox 11206">
          <a:extLst>
            <a:ext uri="{FF2B5EF4-FFF2-40B4-BE49-F238E27FC236}">
              <a16:creationId xmlns:a16="http://schemas.microsoft.com/office/drawing/2014/main" xmlns="" id="{00000000-0008-0000-0400-0000E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208" name="TextBox 11207">
          <a:extLst>
            <a:ext uri="{FF2B5EF4-FFF2-40B4-BE49-F238E27FC236}">
              <a16:creationId xmlns:a16="http://schemas.microsoft.com/office/drawing/2014/main" xmlns="" id="{00000000-0008-0000-0400-0000E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209" name="TextBox 11208">
          <a:extLst>
            <a:ext uri="{FF2B5EF4-FFF2-40B4-BE49-F238E27FC236}">
              <a16:creationId xmlns:a16="http://schemas.microsoft.com/office/drawing/2014/main" xmlns="" id="{00000000-0008-0000-0400-0000E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210" name="TextBox 11209">
          <a:extLst>
            <a:ext uri="{FF2B5EF4-FFF2-40B4-BE49-F238E27FC236}">
              <a16:creationId xmlns:a16="http://schemas.microsoft.com/office/drawing/2014/main" xmlns="" id="{00000000-0008-0000-0400-0000E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211" name="TextBox 11210">
          <a:extLst>
            <a:ext uri="{FF2B5EF4-FFF2-40B4-BE49-F238E27FC236}">
              <a16:creationId xmlns:a16="http://schemas.microsoft.com/office/drawing/2014/main" xmlns="" id="{00000000-0008-0000-0400-0000E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212" name="TextBox 11211">
          <a:extLst>
            <a:ext uri="{FF2B5EF4-FFF2-40B4-BE49-F238E27FC236}">
              <a16:creationId xmlns:a16="http://schemas.microsoft.com/office/drawing/2014/main" xmlns="" id="{00000000-0008-0000-0400-0000E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213" name="TextBox 11212">
          <a:extLst>
            <a:ext uri="{FF2B5EF4-FFF2-40B4-BE49-F238E27FC236}">
              <a16:creationId xmlns:a16="http://schemas.microsoft.com/office/drawing/2014/main" xmlns="" id="{00000000-0008-0000-0400-0000E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214" name="TextBox 11213">
          <a:extLst>
            <a:ext uri="{FF2B5EF4-FFF2-40B4-BE49-F238E27FC236}">
              <a16:creationId xmlns:a16="http://schemas.microsoft.com/office/drawing/2014/main" xmlns="" id="{00000000-0008-0000-0400-0000E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215" name="TextBox 11214">
          <a:extLst>
            <a:ext uri="{FF2B5EF4-FFF2-40B4-BE49-F238E27FC236}">
              <a16:creationId xmlns:a16="http://schemas.microsoft.com/office/drawing/2014/main" xmlns="" id="{00000000-0008-0000-0400-0000E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216" name="TextBox 11215">
          <a:extLst>
            <a:ext uri="{FF2B5EF4-FFF2-40B4-BE49-F238E27FC236}">
              <a16:creationId xmlns:a16="http://schemas.microsoft.com/office/drawing/2014/main" xmlns="" id="{00000000-0008-0000-0400-0000F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217" name="TextBox 11216">
          <a:extLst>
            <a:ext uri="{FF2B5EF4-FFF2-40B4-BE49-F238E27FC236}">
              <a16:creationId xmlns:a16="http://schemas.microsoft.com/office/drawing/2014/main" xmlns="" id="{00000000-0008-0000-0400-0000F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218" name="TextBox 11217">
          <a:extLst>
            <a:ext uri="{FF2B5EF4-FFF2-40B4-BE49-F238E27FC236}">
              <a16:creationId xmlns:a16="http://schemas.microsoft.com/office/drawing/2014/main" xmlns="" id="{00000000-0008-0000-0400-0000F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219" name="TextBox 11218">
          <a:extLst>
            <a:ext uri="{FF2B5EF4-FFF2-40B4-BE49-F238E27FC236}">
              <a16:creationId xmlns:a16="http://schemas.microsoft.com/office/drawing/2014/main" xmlns="" id="{00000000-0008-0000-0400-0000F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220" name="TextBox 11219">
          <a:extLst>
            <a:ext uri="{FF2B5EF4-FFF2-40B4-BE49-F238E27FC236}">
              <a16:creationId xmlns:a16="http://schemas.microsoft.com/office/drawing/2014/main" xmlns="" id="{00000000-0008-0000-0400-0000F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221" name="TextBox 11220">
          <a:extLst>
            <a:ext uri="{FF2B5EF4-FFF2-40B4-BE49-F238E27FC236}">
              <a16:creationId xmlns:a16="http://schemas.microsoft.com/office/drawing/2014/main" xmlns="" id="{00000000-0008-0000-0400-0000F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222" name="TextBox 11221">
          <a:extLst>
            <a:ext uri="{FF2B5EF4-FFF2-40B4-BE49-F238E27FC236}">
              <a16:creationId xmlns:a16="http://schemas.microsoft.com/office/drawing/2014/main" xmlns="" id="{00000000-0008-0000-0400-0000F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223" name="TextBox 11222">
          <a:extLst>
            <a:ext uri="{FF2B5EF4-FFF2-40B4-BE49-F238E27FC236}">
              <a16:creationId xmlns:a16="http://schemas.microsoft.com/office/drawing/2014/main" xmlns="" id="{00000000-0008-0000-0400-0000F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224" name="TextBox 11223">
          <a:extLst>
            <a:ext uri="{FF2B5EF4-FFF2-40B4-BE49-F238E27FC236}">
              <a16:creationId xmlns:a16="http://schemas.microsoft.com/office/drawing/2014/main" xmlns="" id="{00000000-0008-0000-0400-0000F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225" name="TextBox 11224">
          <a:extLst>
            <a:ext uri="{FF2B5EF4-FFF2-40B4-BE49-F238E27FC236}">
              <a16:creationId xmlns:a16="http://schemas.microsoft.com/office/drawing/2014/main" xmlns="" id="{00000000-0008-0000-0400-0000F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1226" name="TextBox 11225">
          <a:extLst>
            <a:ext uri="{FF2B5EF4-FFF2-40B4-BE49-F238E27FC236}">
              <a16:creationId xmlns:a16="http://schemas.microsoft.com/office/drawing/2014/main" xmlns="" id="{00000000-0008-0000-0400-0000F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227" name="TextBox 11226">
          <a:extLst>
            <a:ext uri="{FF2B5EF4-FFF2-40B4-BE49-F238E27FC236}">
              <a16:creationId xmlns:a16="http://schemas.microsoft.com/office/drawing/2014/main" xmlns="" id="{00000000-0008-0000-0400-0000F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1228" name="TextBox 11227">
          <a:extLst>
            <a:ext uri="{FF2B5EF4-FFF2-40B4-BE49-F238E27FC236}">
              <a16:creationId xmlns:a16="http://schemas.microsoft.com/office/drawing/2014/main" xmlns="" id="{00000000-0008-0000-0400-0000F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229" name="TextBox 11228">
          <a:extLst>
            <a:ext uri="{FF2B5EF4-FFF2-40B4-BE49-F238E27FC236}">
              <a16:creationId xmlns:a16="http://schemas.microsoft.com/office/drawing/2014/main" xmlns="" id="{00000000-0008-0000-0400-0000F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1230" name="TextBox 11229">
          <a:extLst>
            <a:ext uri="{FF2B5EF4-FFF2-40B4-BE49-F238E27FC236}">
              <a16:creationId xmlns:a16="http://schemas.microsoft.com/office/drawing/2014/main" xmlns="" id="{00000000-0008-0000-0400-0000F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1231" name="TextBox 11230">
          <a:extLst>
            <a:ext uri="{FF2B5EF4-FFF2-40B4-BE49-F238E27FC236}">
              <a16:creationId xmlns:a16="http://schemas.microsoft.com/office/drawing/2014/main" xmlns="" id="{00000000-0008-0000-0400-0000F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1232" name="TextBox 11231">
          <a:extLst>
            <a:ext uri="{FF2B5EF4-FFF2-40B4-BE49-F238E27FC236}">
              <a16:creationId xmlns:a16="http://schemas.microsoft.com/office/drawing/2014/main" xmlns="" id="{00000000-0008-0000-0400-00000005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1233" name="TextBox 11232">
          <a:extLst>
            <a:ext uri="{FF2B5EF4-FFF2-40B4-BE49-F238E27FC236}">
              <a16:creationId xmlns:a16="http://schemas.microsoft.com/office/drawing/2014/main" xmlns="" id="{00000000-0008-0000-0400-00000105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</xdr:row>
      <xdr:rowOff>123265</xdr:rowOff>
    </xdr:from>
    <xdr:ext cx="184731" cy="255111"/>
    <xdr:sp macro="" textlink="">
      <xdr:nvSpPr>
        <xdr:cNvPr id="11234" name="TextBox 11233">
          <a:extLst>
            <a:ext uri="{FF2B5EF4-FFF2-40B4-BE49-F238E27FC236}">
              <a16:creationId xmlns:a16="http://schemas.microsoft.com/office/drawing/2014/main" xmlns="" id="{00000000-0008-0000-0400-0000C1050000}"/>
            </a:ext>
          </a:extLst>
        </xdr:cNvPr>
        <xdr:cNvSpPr txBox="1"/>
      </xdr:nvSpPr>
      <xdr:spPr>
        <a:xfrm>
          <a:off x="1888191" y="107912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42</xdr:row>
      <xdr:rowOff>381000</xdr:rowOff>
    </xdr:from>
    <xdr:ext cx="184731" cy="255111"/>
    <xdr:sp macro="" textlink="">
      <xdr:nvSpPr>
        <xdr:cNvPr id="11235" name="TextBox 11234">
          <a:extLst>
            <a:ext uri="{FF2B5EF4-FFF2-40B4-BE49-F238E27FC236}">
              <a16:creationId xmlns:a16="http://schemas.microsoft.com/office/drawing/2014/main" xmlns="" id="{00000000-0008-0000-0400-0000C2050000}"/>
            </a:ext>
          </a:extLst>
        </xdr:cNvPr>
        <xdr:cNvSpPr txBox="1"/>
      </xdr:nvSpPr>
      <xdr:spPr>
        <a:xfrm>
          <a:off x="1765487" y="111061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42</xdr:row>
      <xdr:rowOff>381000</xdr:rowOff>
    </xdr:from>
    <xdr:ext cx="184731" cy="255111"/>
    <xdr:sp macro="" textlink="">
      <xdr:nvSpPr>
        <xdr:cNvPr id="11236" name="TextBox 11235">
          <a:extLst>
            <a:ext uri="{FF2B5EF4-FFF2-40B4-BE49-F238E27FC236}">
              <a16:creationId xmlns:a16="http://schemas.microsoft.com/office/drawing/2014/main" xmlns="" id="{00000000-0008-0000-0400-0000C3050000}"/>
            </a:ext>
          </a:extLst>
        </xdr:cNvPr>
        <xdr:cNvSpPr txBox="1"/>
      </xdr:nvSpPr>
      <xdr:spPr>
        <a:xfrm>
          <a:off x="1765487" y="111061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</xdr:row>
      <xdr:rowOff>123265</xdr:rowOff>
    </xdr:from>
    <xdr:ext cx="184731" cy="255111"/>
    <xdr:sp macro="" textlink="">
      <xdr:nvSpPr>
        <xdr:cNvPr id="11237" name="TextBox 11236">
          <a:extLst>
            <a:ext uri="{FF2B5EF4-FFF2-40B4-BE49-F238E27FC236}">
              <a16:creationId xmlns:a16="http://schemas.microsoft.com/office/drawing/2014/main" xmlns="" id="{00000000-0008-0000-0400-0000C4050000}"/>
            </a:ext>
          </a:extLst>
        </xdr:cNvPr>
        <xdr:cNvSpPr txBox="1"/>
      </xdr:nvSpPr>
      <xdr:spPr>
        <a:xfrm>
          <a:off x="1888191" y="107912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</xdr:row>
      <xdr:rowOff>0</xdr:rowOff>
    </xdr:from>
    <xdr:ext cx="175494" cy="311803"/>
    <xdr:sp macro="" textlink="">
      <xdr:nvSpPr>
        <xdr:cNvPr id="11238" name="TextBox 11237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</xdr:row>
      <xdr:rowOff>0</xdr:rowOff>
    </xdr:from>
    <xdr:ext cx="166257" cy="311803"/>
    <xdr:sp macro="" textlink="">
      <xdr:nvSpPr>
        <xdr:cNvPr id="11239" name="TextBox 11238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</xdr:row>
      <xdr:rowOff>0</xdr:rowOff>
    </xdr:from>
    <xdr:ext cx="175494" cy="311803"/>
    <xdr:sp macro="" textlink="">
      <xdr:nvSpPr>
        <xdr:cNvPr id="11240" name="TextBox 11239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8258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</xdr:row>
      <xdr:rowOff>0</xdr:rowOff>
    </xdr:from>
    <xdr:ext cx="166257" cy="311803"/>
    <xdr:sp macro="" textlink="">
      <xdr:nvSpPr>
        <xdr:cNvPr id="11241" name="TextBox 11240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</xdr:row>
      <xdr:rowOff>0</xdr:rowOff>
    </xdr:from>
    <xdr:ext cx="166257" cy="311803"/>
    <xdr:sp macro="" textlink="">
      <xdr:nvSpPr>
        <xdr:cNvPr id="11242" name="TextBox 11241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</xdr:row>
      <xdr:rowOff>0</xdr:rowOff>
    </xdr:from>
    <xdr:ext cx="166257" cy="311803"/>
    <xdr:sp macro="" textlink="">
      <xdr:nvSpPr>
        <xdr:cNvPr id="11243" name="TextBox 11242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8258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</xdr:row>
      <xdr:rowOff>0</xdr:rowOff>
    </xdr:from>
    <xdr:ext cx="184731" cy="283457"/>
    <xdr:sp macro="" textlink="">
      <xdr:nvSpPr>
        <xdr:cNvPr id="11244" name="TextBox 11243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</xdr:row>
      <xdr:rowOff>0</xdr:rowOff>
    </xdr:from>
    <xdr:ext cx="184731" cy="283457"/>
    <xdr:sp macro="" textlink="">
      <xdr:nvSpPr>
        <xdr:cNvPr id="11245" name="TextBox 11244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8258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246" name="TextBox 11245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47" name="TextBox 1124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248" name="TextBox 11247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49" name="TextBox 1124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250" name="TextBox 11249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51" name="TextBox 1125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252" name="TextBox 11251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253" name="TextBox 11252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254" name="TextBox 11253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255" name="TextBox 11254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256" name="TextBox 11255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57" name="TextBox 1125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258" name="TextBox 11257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59" name="TextBox 1125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260" name="TextBox 11259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61" name="TextBox 1126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262" name="TextBox 11261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263" name="TextBox 11262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264" name="TextBox 11263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65" name="TextBox 1126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266" name="TextBox 11265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67" name="TextBox 1126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268" name="TextBox 11267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69" name="TextBox 1126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270" name="TextBox 11269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271" name="TextBox 11270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272" name="TextBox 11271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73" name="TextBox 1127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274" name="TextBox 11273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75" name="TextBox 1127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276" name="TextBox 11275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77" name="TextBox 1127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278" name="TextBox 11277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279" name="TextBox 11278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280" name="TextBox 11279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281" name="TextBox 11280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282" name="TextBox 11281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283" name="TextBox 11282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261702" cy="396840"/>
    <xdr:sp macro="" textlink="">
      <xdr:nvSpPr>
        <xdr:cNvPr id="11284" name="TextBox 11283"/>
        <xdr:cNvSpPr txBox="1"/>
      </xdr:nvSpPr>
      <xdr:spPr>
        <a:xfrm>
          <a:off x="1888191" y="122015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285" name="TextBox 11284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86" name="TextBox 1128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287" name="TextBox 11286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88" name="TextBox 1128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289" name="TextBox 11288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90" name="TextBox 1128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291" name="TextBox 1129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292" name="TextBox 1129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293" name="TextBox 11292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94" name="TextBox 1129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295" name="TextBox 11294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96" name="TextBox 1129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297" name="TextBox 11296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298" name="TextBox 1129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299" name="TextBox 11298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300" name="TextBox 11299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301" name="TextBox 11300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02" name="TextBox 1130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303" name="TextBox 11302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04" name="TextBox 1130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305" name="TextBox 11304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06" name="TextBox 1130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307" name="TextBox 11306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308" name="TextBox 11307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309" name="TextBox 11308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10" name="TextBox 1130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311" name="TextBox 11310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12" name="TextBox 1131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313" name="TextBox 11312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14" name="TextBox 1131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315" name="TextBox 11314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316" name="TextBox 11315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317" name="TextBox 11316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18" name="TextBox 1131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319" name="TextBox 11318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20" name="TextBox 1131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321" name="TextBox 11320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22" name="TextBox 1132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323" name="TextBox 11322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324" name="TextBox 11323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325" name="TextBox 11324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26" name="TextBox 1132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327" name="TextBox 11326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28" name="TextBox 1132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329" name="TextBox 11328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30" name="TextBox 1132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331" name="TextBox 1133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332" name="TextBox 1133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333" name="TextBox 11332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34" name="TextBox 1133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335" name="TextBox 11334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36" name="TextBox 1133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337" name="TextBox 11336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38" name="TextBox 1133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339" name="TextBox 11338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340" name="TextBox 11339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341" name="TextBox 11340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42" name="TextBox 1134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343" name="TextBox 11342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44" name="TextBox 1134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345" name="TextBox 11344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46" name="TextBox 1134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347" name="TextBox 11346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348" name="TextBox 11347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349" name="TextBox 11348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50" name="TextBox 1134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351" name="TextBox 11350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52" name="TextBox 1135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353" name="TextBox 11352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54" name="TextBox 1135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355" name="TextBox 11354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356" name="TextBox 11355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357" name="TextBox 11356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58" name="TextBox 1135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359" name="TextBox 11358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60" name="TextBox 1135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361" name="TextBox 11360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62" name="TextBox 1136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363" name="TextBox 11362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364" name="TextBox 11363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365" name="TextBox 11364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66" name="TextBox 1136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367" name="TextBox 11366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68" name="TextBox 1136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369" name="TextBox 11368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70" name="TextBox 1136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371" name="TextBox 1137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372" name="TextBox 1137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373" name="TextBox 11372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74" name="TextBox 1137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375" name="TextBox 11374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76" name="TextBox 1137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377" name="TextBox 11376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78" name="TextBox 1137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379" name="TextBox 11378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380" name="TextBox 11379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381" name="TextBox 11380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82" name="TextBox 1138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383" name="TextBox 11382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84" name="TextBox 1138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385" name="TextBox 11384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86" name="TextBox 1138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387" name="TextBox 11386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388" name="TextBox 11387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389" name="TextBox 11388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90" name="TextBox 1138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391" name="TextBox 11390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92" name="TextBox 1139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393" name="TextBox 11392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94" name="TextBox 1139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395" name="TextBox 11394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396" name="TextBox 11395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397" name="TextBox 11396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398" name="TextBox 1139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399" name="TextBox 11398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00" name="TextBox 1139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401" name="TextBox 11400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02" name="TextBox 1140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403" name="TextBox 11402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404" name="TextBox 11403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405" name="TextBox 11404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06" name="TextBox 1140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407" name="TextBox 11406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08" name="TextBox 1140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409" name="TextBox 11408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10" name="TextBox 1140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411" name="TextBox 1141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412" name="TextBox 1141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413" name="TextBox 11412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14" name="TextBox 1141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415" name="TextBox 11414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16" name="TextBox 1141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417" name="TextBox 11416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18" name="TextBox 1141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419" name="TextBox 11418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420" name="TextBox 11419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421" name="TextBox 11420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22" name="TextBox 1142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423" name="TextBox 11422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24" name="TextBox 1142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425" name="TextBox 11424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26" name="TextBox 1142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427" name="TextBox 11426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428" name="TextBox 11427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429" name="TextBox 11428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30" name="TextBox 1142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431" name="TextBox 11430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32" name="TextBox 1143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433" name="TextBox 11432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34" name="TextBox 1143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435" name="TextBox 11434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436" name="TextBox 11435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70</xdr:row>
      <xdr:rowOff>0</xdr:rowOff>
    </xdr:from>
    <xdr:ext cx="175494" cy="311803"/>
    <xdr:sp macro="" textlink="">
      <xdr:nvSpPr>
        <xdr:cNvPr id="11437" name="TextBox 11436"/>
        <xdr:cNvSpPr txBox="1"/>
      </xdr:nvSpPr>
      <xdr:spPr>
        <a:xfrm>
          <a:off x="1803587" y="17459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70</xdr:row>
      <xdr:rowOff>0</xdr:rowOff>
    </xdr:from>
    <xdr:ext cx="166257" cy="311803"/>
    <xdr:sp macro="" textlink="">
      <xdr:nvSpPr>
        <xdr:cNvPr id="11438" name="TextBox 11437"/>
        <xdr:cNvSpPr txBox="1"/>
      </xdr:nvSpPr>
      <xdr:spPr>
        <a:xfrm>
          <a:off x="1888191" y="17459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70</xdr:row>
      <xdr:rowOff>0</xdr:rowOff>
    </xdr:from>
    <xdr:ext cx="175494" cy="311803"/>
    <xdr:sp macro="" textlink="">
      <xdr:nvSpPr>
        <xdr:cNvPr id="11439" name="TextBox 11438"/>
        <xdr:cNvSpPr txBox="1"/>
      </xdr:nvSpPr>
      <xdr:spPr>
        <a:xfrm>
          <a:off x="1775012" y="17459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70</xdr:row>
      <xdr:rowOff>0</xdr:rowOff>
    </xdr:from>
    <xdr:ext cx="166257" cy="311803"/>
    <xdr:sp macro="" textlink="">
      <xdr:nvSpPr>
        <xdr:cNvPr id="11440" name="TextBox 11439"/>
        <xdr:cNvSpPr txBox="1"/>
      </xdr:nvSpPr>
      <xdr:spPr>
        <a:xfrm>
          <a:off x="1888191" y="17459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70</xdr:row>
      <xdr:rowOff>0</xdr:rowOff>
    </xdr:from>
    <xdr:ext cx="166257" cy="311803"/>
    <xdr:sp macro="" textlink="">
      <xdr:nvSpPr>
        <xdr:cNvPr id="11441" name="TextBox 11440"/>
        <xdr:cNvSpPr txBox="1"/>
      </xdr:nvSpPr>
      <xdr:spPr>
        <a:xfrm>
          <a:off x="1765487" y="17459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70</xdr:row>
      <xdr:rowOff>0</xdr:rowOff>
    </xdr:from>
    <xdr:ext cx="166257" cy="311803"/>
    <xdr:sp macro="" textlink="">
      <xdr:nvSpPr>
        <xdr:cNvPr id="11442" name="TextBox 11441"/>
        <xdr:cNvSpPr txBox="1"/>
      </xdr:nvSpPr>
      <xdr:spPr>
        <a:xfrm>
          <a:off x="1888191" y="17459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70</xdr:row>
      <xdr:rowOff>0</xdr:rowOff>
    </xdr:from>
    <xdr:ext cx="184731" cy="283457"/>
    <xdr:sp macro="" textlink="">
      <xdr:nvSpPr>
        <xdr:cNvPr id="11443" name="TextBox 11442"/>
        <xdr:cNvSpPr txBox="1"/>
      </xdr:nvSpPr>
      <xdr:spPr>
        <a:xfrm>
          <a:off x="1765487" y="17459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70</xdr:row>
      <xdr:rowOff>0</xdr:rowOff>
    </xdr:from>
    <xdr:ext cx="184731" cy="283457"/>
    <xdr:sp macro="" textlink="">
      <xdr:nvSpPr>
        <xdr:cNvPr id="11444" name="TextBox 11443"/>
        <xdr:cNvSpPr txBox="1"/>
      </xdr:nvSpPr>
      <xdr:spPr>
        <a:xfrm>
          <a:off x="1888191" y="17459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445" name="TextBox 11444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46" name="TextBox 1144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447" name="TextBox 11446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48" name="TextBox 1144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449" name="TextBox 11448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50" name="TextBox 1144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451" name="TextBox 1145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452" name="TextBox 1145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453" name="TextBox 11452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454" name="TextBox 11453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455" name="TextBox 11454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56" name="TextBox 1145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457" name="TextBox 11456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58" name="TextBox 1145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459" name="TextBox 11458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60" name="TextBox 1145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461" name="TextBox 1146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462" name="TextBox 1146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463" name="TextBox 11462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64" name="TextBox 1146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465" name="TextBox 11464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66" name="TextBox 1146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467" name="TextBox 11466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68" name="TextBox 1146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469" name="TextBox 11468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470" name="TextBox 11469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471" name="TextBox 11470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72" name="TextBox 1147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473" name="TextBox 11472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74" name="TextBox 1147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475" name="TextBox 11474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76" name="TextBox 1147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477" name="TextBox 11476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478" name="TextBox 11477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479" name="TextBox 11478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480" name="TextBox 11479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481" name="TextBox 1148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482" name="TextBox 1148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261702" cy="396840"/>
    <xdr:sp macro="" textlink="">
      <xdr:nvSpPr>
        <xdr:cNvPr id="11483" name="TextBox 11482"/>
        <xdr:cNvSpPr txBox="1"/>
      </xdr:nvSpPr>
      <xdr:spPr>
        <a:xfrm>
          <a:off x="1888191" y="122015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484" name="TextBox 11483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85" name="TextBox 1148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486" name="TextBox 11485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87" name="TextBox 1148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488" name="TextBox 11487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89" name="TextBox 1148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490" name="TextBox 11489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491" name="TextBox 11490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492" name="TextBox 11491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93" name="TextBox 1149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494" name="TextBox 11493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95" name="TextBox 1149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496" name="TextBox 11495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497" name="TextBox 1149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498" name="TextBox 11497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499" name="TextBox 11498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500" name="TextBox 11499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01" name="TextBox 1150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502" name="TextBox 11501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03" name="TextBox 1150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504" name="TextBox 11503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05" name="TextBox 1150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506" name="TextBox 11505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507" name="TextBox 11506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508" name="TextBox 11507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09" name="TextBox 1150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510" name="TextBox 11509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11" name="TextBox 1151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512" name="TextBox 11511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13" name="TextBox 1151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514" name="TextBox 11513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515" name="TextBox 11514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516" name="TextBox 11515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17" name="TextBox 1151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518" name="TextBox 11517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19" name="TextBox 1151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520" name="TextBox 11519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21" name="TextBox 1152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522" name="TextBox 11521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523" name="TextBox 11522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524" name="TextBox 11523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25" name="TextBox 1152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526" name="TextBox 11525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27" name="TextBox 1152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528" name="TextBox 11527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29" name="TextBox 1152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530" name="TextBox 11529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531" name="TextBox 11530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532" name="TextBox 11531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33" name="TextBox 1153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534" name="TextBox 11533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35" name="TextBox 1153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536" name="TextBox 11535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37" name="TextBox 1153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538" name="TextBox 11537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539" name="TextBox 11538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540" name="TextBox 11539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41" name="TextBox 1154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542" name="TextBox 11541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43" name="TextBox 1154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544" name="TextBox 11543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45" name="TextBox 1154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546" name="TextBox 11545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547" name="TextBox 11546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548" name="TextBox 11547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49" name="TextBox 1154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550" name="TextBox 11549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51" name="TextBox 1155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552" name="TextBox 11551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53" name="TextBox 1155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554" name="TextBox 11553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555" name="TextBox 11554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556" name="TextBox 11555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57" name="TextBox 1155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558" name="TextBox 11557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59" name="TextBox 1155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560" name="TextBox 11559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61" name="TextBox 1156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562" name="TextBox 11561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563" name="TextBox 11562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564" name="TextBox 11563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65" name="TextBox 1156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566" name="TextBox 11565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67" name="TextBox 1156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568" name="TextBox 11567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69" name="TextBox 1156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570" name="TextBox 11569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571" name="TextBox 11570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572" name="TextBox 11571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73" name="TextBox 1157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574" name="TextBox 11573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75" name="TextBox 1157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576" name="TextBox 11575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77" name="TextBox 1157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578" name="TextBox 11577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579" name="TextBox 11578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580" name="TextBox 11579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81" name="TextBox 1158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582" name="TextBox 11581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83" name="TextBox 1158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584" name="TextBox 11583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85" name="TextBox 1158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586" name="TextBox 11585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587" name="TextBox 11586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588" name="TextBox 11587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89" name="TextBox 1158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590" name="TextBox 11589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91" name="TextBox 1159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592" name="TextBox 11591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93" name="TextBox 1159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594" name="TextBox 11593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595" name="TextBox 11594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596" name="TextBox 11595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97" name="TextBox 1159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598" name="TextBox 11597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599" name="TextBox 1159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600" name="TextBox 11599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01" name="TextBox 1160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602" name="TextBox 11601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603" name="TextBox 11602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604" name="TextBox 11603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05" name="TextBox 1160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606" name="TextBox 11605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07" name="TextBox 1160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608" name="TextBox 11607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09" name="TextBox 1160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610" name="TextBox 11609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611" name="TextBox 11610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612" name="TextBox 11611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13" name="TextBox 1161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614" name="TextBox 11613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15" name="TextBox 1161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616" name="TextBox 11615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17" name="TextBox 1161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618" name="TextBox 11617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619" name="TextBox 11618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620" name="TextBox 11619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21" name="TextBox 1162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622" name="TextBox 11621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23" name="TextBox 1162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624" name="TextBox 11623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25" name="TextBox 1162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626" name="TextBox 11625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627" name="TextBox 11626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628" name="TextBox 11627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29" name="TextBox 1162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630" name="TextBox 11629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31" name="TextBox 1163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632" name="TextBox 11631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33" name="TextBox 1163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634" name="TextBox 11633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635" name="TextBox 11634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636" name="TextBox 11635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37" name="TextBox 1163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638" name="TextBox 11637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39" name="TextBox 1163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640" name="TextBox 11639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41" name="TextBox 1164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642" name="TextBox 11641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643" name="TextBox 11642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644" name="TextBox 11643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645" name="TextBox 11644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646" name="TextBox 11645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47" name="TextBox 1164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648" name="TextBox 11647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49" name="TextBox 1164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650" name="TextBox 11649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51" name="TextBox 1165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652" name="TextBox 11651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653" name="TextBox 11652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654" name="TextBox 11653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55" name="TextBox 1165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656" name="TextBox 11655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57" name="TextBox 1165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658" name="TextBox 11657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59" name="TextBox 1165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660" name="TextBox 11659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661" name="TextBox 11660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662" name="TextBox 11661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63" name="TextBox 1166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664" name="TextBox 11663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65" name="TextBox 1166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666" name="TextBox 11665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67" name="TextBox 1166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668" name="TextBox 11667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669" name="TextBox 11668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670" name="TextBox 11669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671" name="TextBox 11670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672" name="TextBox 11671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673" name="TextBox 11672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261702" cy="396840"/>
    <xdr:sp macro="" textlink="">
      <xdr:nvSpPr>
        <xdr:cNvPr id="11674" name="TextBox 11673"/>
        <xdr:cNvSpPr txBox="1"/>
      </xdr:nvSpPr>
      <xdr:spPr>
        <a:xfrm>
          <a:off x="1888191" y="122015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675" name="TextBox 11674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76" name="TextBox 1167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677" name="TextBox 11676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78" name="TextBox 1167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679" name="TextBox 11678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80" name="TextBox 1167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681" name="TextBox 1168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682" name="TextBox 1168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683" name="TextBox 11682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84" name="TextBox 1168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685" name="TextBox 11684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86" name="TextBox 1168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687" name="TextBox 11686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88" name="TextBox 1168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689" name="TextBox 11688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690" name="TextBox 11689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691" name="TextBox 11690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92" name="TextBox 1169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693" name="TextBox 11692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94" name="TextBox 1169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695" name="TextBox 11694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696" name="TextBox 1169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697" name="TextBox 11696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698" name="TextBox 11697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699" name="TextBox 11698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00" name="TextBox 1169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701" name="TextBox 11700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02" name="TextBox 1170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703" name="TextBox 11702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04" name="TextBox 1170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705" name="TextBox 11704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706" name="TextBox 11705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707" name="TextBox 11706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08" name="TextBox 1170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709" name="TextBox 11708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10" name="TextBox 1170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711" name="TextBox 11710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12" name="TextBox 1171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713" name="TextBox 11712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714" name="TextBox 11713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715" name="TextBox 11714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16" name="TextBox 1171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717" name="TextBox 11716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18" name="TextBox 1171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719" name="TextBox 11718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20" name="TextBox 1171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721" name="TextBox 1172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722" name="TextBox 1172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723" name="TextBox 11722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24" name="TextBox 1172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725" name="TextBox 11724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26" name="TextBox 1172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727" name="TextBox 11726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28" name="TextBox 1172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729" name="TextBox 11728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730" name="TextBox 11729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731" name="TextBox 11730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32" name="TextBox 1173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733" name="TextBox 11732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34" name="TextBox 1173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735" name="TextBox 11734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36" name="TextBox 1173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737" name="TextBox 11736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738" name="TextBox 11737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739" name="TextBox 11738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40" name="TextBox 1173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741" name="TextBox 11740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42" name="TextBox 1174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743" name="TextBox 11742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44" name="TextBox 1174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745" name="TextBox 11744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746" name="TextBox 11745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747" name="TextBox 11746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48" name="TextBox 1174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749" name="TextBox 11748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50" name="TextBox 1174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751" name="TextBox 11750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52" name="TextBox 1175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753" name="TextBox 11752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754" name="TextBox 11753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755" name="TextBox 11754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56" name="TextBox 1175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757" name="TextBox 11756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58" name="TextBox 1175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759" name="TextBox 11758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60" name="TextBox 1175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761" name="TextBox 1176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762" name="TextBox 1176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763" name="TextBox 11762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64" name="TextBox 1176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765" name="TextBox 11764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66" name="TextBox 1176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767" name="TextBox 11766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68" name="TextBox 1176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769" name="TextBox 11768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770" name="TextBox 11769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771" name="TextBox 11770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72" name="TextBox 1177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773" name="TextBox 11772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74" name="TextBox 1177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775" name="TextBox 11774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76" name="TextBox 1177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777" name="TextBox 11776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778" name="TextBox 11777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779" name="TextBox 11778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80" name="TextBox 1177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781" name="TextBox 11780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82" name="TextBox 1178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783" name="TextBox 11782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84" name="TextBox 1178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785" name="TextBox 11784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786" name="TextBox 11785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787" name="TextBox 11786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88" name="TextBox 1178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789" name="TextBox 11788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90" name="TextBox 1178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791" name="TextBox 11790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92" name="TextBox 1179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793" name="TextBox 11792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794" name="TextBox 11793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795" name="TextBox 11794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96" name="TextBox 1179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797" name="TextBox 11796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798" name="TextBox 1179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799" name="TextBox 11798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00" name="TextBox 1179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801" name="TextBox 1180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802" name="TextBox 1180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803" name="TextBox 11802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04" name="TextBox 1180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805" name="TextBox 11804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06" name="TextBox 1180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807" name="TextBox 11806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08" name="TextBox 1180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809" name="TextBox 11808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810" name="TextBox 11809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811" name="TextBox 11810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12" name="TextBox 1181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813" name="TextBox 11812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14" name="TextBox 1181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815" name="TextBox 11814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16" name="TextBox 1181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817" name="TextBox 11816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818" name="TextBox 11817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819" name="TextBox 11818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20" name="TextBox 1181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821" name="TextBox 11820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22" name="TextBox 1182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823" name="TextBox 11822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24" name="TextBox 1182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825" name="TextBox 11824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826" name="TextBox 11825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70</xdr:row>
      <xdr:rowOff>0</xdr:rowOff>
    </xdr:from>
    <xdr:ext cx="175494" cy="311803"/>
    <xdr:sp macro="" textlink="">
      <xdr:nvSpPr>
        <xdr:cNvPr id="11827" name="TextBox 11826"/>
        <xdr:cNvSpPr txBox="1"/>
      </xdr:nvSpPr>
      <xdr:spPr>
        <a:xfrm>
          <a:off x="1803587" y="17459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70</xdr:row>
      <xdr:rowOff>0</xdr:rowOff>
    </xdr:from>
    <xdr:ext cx="166257" cy="311803"/>
    <xdr:sp macro="" textlink="">
      <xdr:nvSpPr>
        <xdr:cNvPr id="11828" name="TextBox 11827"/>
        <xdr:cNvSpPr txBox="1"/>
      </xdr:nvSpPr>
      <xdr:spPr>
        <a:xfrm>
          <a:off x="1888191" y="17459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70</xdr:row>
      <xdr:rowOff>0</xdr:rowOff>
    </xdr:from>
    <xdr:ext cx="175494" cy="311803"/>
    <xdr:sp macro="" textlink="">
      <xdr:nvSpPr>
        <xdr:cNvPr id="11829" name="TextBox 11828"/>
        <xdr:cNvSpPr txBox="1"/>
      </xdr:nvSpPr>
      <xdr:spPr>
        <a:xfrm>
          <a:off x="1775012" y="17459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70</xdr:row>
      <xdr:rowOff>0</xdr:rowOff>
    </xdr:from>
    <xdr:ext cx="166257" cy="311803"/>
    <xdr:sp macro="" textlink="">
      <xdr:nvSpPr>
        <xdr:cNvPr id="11830" name="TextBox 11829"/>
        <xdr:cNvSpPr txBox="1"/>
      </xdr:nvSpPr>
      <xdr:spPr>
        <a:xfrm>
          <a:off x="1888191" y="17459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70</xdr:row>
      <xdr:rowOff>0</xdr:rowOff>
    </xdr:from>
    <xdr:ext cx="166257" cy="311803"/>
    <xdr:sp macro="" textlink="">
      <xdr:nvSpPr>
        <xdr:cNvPr id="11831" name="TextBox 11830"/>
        <xdr:cNvSpPr txBox="1"/>
      </xdr:nvSpPr>
      <xdr:spPr>
        <a:xfrm>
          <a:off x="1765487" y="17459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70</xdr:row>
      <xdr:rowOff>0</xdr:rowOff>
    </xdr:from>
    <xdr:ext cx="166257" cy="311803"/>
    <xdr:sp macro="" textlink="">
      <xdr:nvSpPr>
        <xdr:cNvPr id="11832" name="TextBox 11831"/>
        <xdr:cNvSpPr txBox="1"/>
      </xdr:nvSpPr>
      <xdr:spPr>
        <a:xfrm>
          <a:off x="1888191" y="17459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70</xdr:row>
      <xdr:rowOff>0</xdr:rowOff>
    </xdr:from>
    <xdr:ext cx="184731" cy="283457"/>
    <xdr:sp macro="" textlink="">
      <xdr:nvSpPr>
        <xdr:cNvPr id="11833" name="TextBox 11832"/>
        <xdr:cNvSpPr txBox="1"/>
      </xdr:nvSpPr>
      <xdr:spPr>
        <a:xfrm>
          <a:off x="1765487" y="17459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70</xdr:row>
      <xdr:rowOff>0</xdr:rowOff>
    </xdr:from>
    <xdr:ext cx="184731" cy="283457"/>
    <xdr:sp macro="" textlink="">
      <xdr:nvSpPr>
        <xdr:cNvPr id="11834" name="TextBox 11833"/>
        <xdr:cNvSpPr txBox="1"/>
      </xdr:nvSpPr>
      <xdr:spPr>
        <a:xfrm>
          <a:off x="1888191" y="17459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835" name="TextBox 11834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36" name="TextBox 1183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837" name="TextBox 11836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38" name="TextBox 1183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839" name="TextBox 11838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40" name="TextBox 1183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841" name="TextBox 1184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842" name="TextBox 1184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843" name="TextBox 11842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844" name="TextBox 11843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845" name="TextBox 11844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46" name="TextBox 1184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847" name="TextBox 11846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48" name="TextBox 1184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849" name="TextBox 11848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50" name="TextBox 1184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851" name="TextBox 1185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852" name="TextBox 1185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853" name="TextBox 11852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54" name="TextBox 1185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855" name="TextBox 11854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56" name="TextBox 1185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857" name="TextBox 11856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58" name="TextBox 1185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859" name="TextBox 11858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860" name="TextBox 11859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861" name="TextBox 11860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62" name="TextBox 1186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863" name="TextBox 11862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64" name="TextBox 1186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865" name="TextBox 11864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66" name="TextBox 1186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867" name="TextBox 11866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868" name="TextBox 11867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869" name="TextBox 11868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870" name="TextBox 11869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871" name="TextBox 1187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872" name="TextBox 1187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261702" cy="396840"/>
    <xdr:sp macro="" textlink="">
      <xdr:nvSpPr>
        <xdr:cNvPr id="11873" name="TextBox 11872"/>
        <xdr:cNvSpPr txBox="1"/>
      </xdr:nvSpPr>
      <xdr:spPr>
        <a:xfrm>
          <a:off x="1888191" y="122015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874" name="TextBox 11873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75" name="TextBox 1187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876" name="TextBox 11875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77" name="TextBox 1187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878" name="TextBox 11877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79" name="TextBox 1187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880" name="TextBox 11879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881" name="TextBox 11880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882" name="TextBox 11881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83" name="TextBox 1188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884" name="TextBox 11883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85" name="TextBox 1188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886" name="TextBox 11885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87" name="TextBox 1188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888" name="TextBox 11887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889" name="TextBox 11888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890" name="TextBox 11889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91" name="TextBox 1189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892" name="TextBox 11891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93" name="TextBox 1189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894" name="TextBox 11893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95" name="TextBox 1189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896" name="TextBox 11895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897" name="TextBox 11896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898" name="TextBox 11897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899" name="TextBox 1189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900" name="TextBox 11899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01" name="TextBox 1190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902" name="TextBox 11901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03" name="TextBox 1190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904" name="TextBox 11903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905" name="TextBox 11904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906" name="TextBox 11905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07" name="TextBox 1190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908" name="TextBox 11907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09" name="TextBox 1190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910" name="TextBox 11909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11" name="TextBox 1191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912" name="TextBox 11911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913" name="TextBox 11912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914" name="TextBox 11913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15" name="TextBox 1191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916" name="TextBox 11915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17" name="TextBox 1191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918" name="TextBox 11917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19" name="TextBox 1191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920" name="TextBox 11919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921" name="TextBox 11920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922" name="TextBox 11921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23" name="TextBox 1192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924" name="TextBox 11923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25" name="TextBox 1192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926" name="TextBox 11925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27" name="TextBox 1192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928" name="TextBox 11927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929" name="TextBox 11928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930" name="TextBox 11929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31" name="TextBox 1193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932" name="TextBox 11931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33" name="TextBox 1193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934" name="TextBox 11933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35" name="TextBox 1193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936" name="TextBox 11935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937" name="TextBox 11936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938" name="TextBox 11937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39" name="TextBox 1193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940" name="TextBox 11939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41" name="TextBox 1194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942" name="TextBox 11941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43" name="TextBox 1194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944" name="TextBox 11943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945" name="TextBox 11944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946" name="TextBox 11945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47" name="TextBox 1194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948" name="TextBox 11947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49" name="TextBox 1194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950" name="TextBox 11949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51" name="TextBox 1195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952" name="TextBox 11951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953" name="TextBox 11952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954" name="TextBox 11953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55" name="TextBox 1195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956" name="TextBox 11955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57" name="TextBox 1195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958" name="TextBox 11957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59" name="TextBox 1195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960" name="TextBox 11959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961" name="TextBox 11960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962" name="TextBox 11961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63" name="TextBox 1196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964" name="TextBox 11963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65" name="TextBox 1196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966" name="TextBox 11965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67" name="TextBox 1196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968" name="TextBox 11967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969" name="TextBox 11968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970" name="TextBox 11969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71" name="TextBox 1197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972" name="TextBox 11971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73" name="TextBox 1197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974" name="TextBox 11973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75" name="TextBox 1197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976" name="TextBox 11975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977" name="TextBox 11976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978" name="TextBox 11977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79" name="TextBox 1197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980" name="TextBox 11979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81" name="TextBox 1198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982" name="TextBox 11981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83" name="TextBox 1198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984" name="TextBox 11983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985" name="TextBox 11984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986" name="TextBox 11985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87" name="TextBox 1198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988" name="TextBox 11987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89" name="TextBox 1198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990" name="TextBox 11989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91" name="TextBox 1199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1992" name="TextBox 11991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1993" name="TextBox 11992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1994" name="TextBox 11993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95" name="TextBox 1199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1996" name="TextBox 11995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97" name="TextBox 1199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1998" name="TextBox 11997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1999" name="TextBox 1199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2000" name="TextBox 11999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2001" name="TextBox 12000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2002" name="TextBox 12001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2003" name="TextBox 1200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2004" name="TextBox 12003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2005" name="TextBox 1200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2006" name="TextBox 12005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2007" name="TextBox 1200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2008" name="TextBox 12007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2009" name="TextBox 12008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2010" name="TextBox 12009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2011" name="TextBox 1201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2012" name="TextBox 12011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2013" name="TextBox 1201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2014" name="TextBox 12013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2015" name="TextBox 1201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2016" name="TextBox 12015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2017" name="TextBox 12016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2018" name="TextBox 12017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2019" name="TextBox 1201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2020" name="TextBox 12019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2021" name="TextBox 1202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2022" name="TextBox 12021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2023" name="TextBox 1202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2024" name="TextBox 12023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2025" name="TextBox 12024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026" name="TextBox 12025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27" name="TextBox 12026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028" name="TextBox 12027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29" name="TextBox 12028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030" name="TextBox 12029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31" name="TextBox 12030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032" name="TextBox 12031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033" name="TextBox 12032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034" name="TextBox 12033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35" name="TextBox 12034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036" name="TextBox 12035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37" name="TextBox 12036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038" name="TextBox 12037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39" name="TextBox 12038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040" name="TextBox 12039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041" name="TextBox 12040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042" name="TextBox 12041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43" name="TextBox 12042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044" name="TextBox 12043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45" name="TextBox 12044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046" name="TextBox 12045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47" name="TextBox 12046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048" name="TextBox 12047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049" name="TextBox 12048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050" name="TextBox 12049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51" name="TextBox 12050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052" name="TextBox 12051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53" name="TextBox 12052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054" name="TextBox 12053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55" name="TextBox 12054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056" name="TextBox 12055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057" name="TextBox 12056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058" name="TextBox 12057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59" name="TextBox 12058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060" name="TextBox 12059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61" name="TextBox 12060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062" name="TextBox 12061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63" name="TextBox 12062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064" name="TextBox 12063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065" name="TextBox 12064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066" name="TextBox 12065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67" name="TextBox 12066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068" name="TextBox 12067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69" name="TextBox 12068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070" name="TextBox 12069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71" name="TextBox 12070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072" name="TextBox 12071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073" name="TextBox 12072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074" name="TextBox 12073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75" name="TextBox 12074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076" name="TextBox 12075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77" name="TextBox 12076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078" name="TextBox 12077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79" name="TextBox 12078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080" name="TextBox 12079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081" name="TextBox 12080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082" name="TextBox 12081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83" name="TextBox 12082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084" name="TextBox 12083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85" name="TextBox 12084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086" name="TextBox 12085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87" name="TextBox 12086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088" name="TextBox 12087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089" name="TextBox 12088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090" name="TextBox 12089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91" name="TextBox 12090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092" name="TextBox 12091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93" name="TextBox 12092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094" name="TextBox 12093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95" name="TextBox 12094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096" name="TextBox 12095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097" name="TextBox 12096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098" name="TextBox 12097"/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099" name="TextBox 12098"/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100" name="TextBox 12099"/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01" name="TextBox 12100"/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102" name="TextBox 12101"/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03" name="TextBox 12102"/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104" name="TextBox 12103"/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105" name="TextBox 12104"/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106" name="TextBox 12105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07" name="TextBox 12106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108" name="TextBox 12107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09" name="TextBox 12108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110" name="TextBox 12109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11" name="TextBox 12110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112" name="TextBox 12111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113" name="TextBox 12112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114" name="TextBox 12113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15" name="TextBox 12114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116" name="TextBox 12115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17" name="TextBox 12116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118" name="TextBox 12117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19" name="TextBox 12118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120" name="TextBox 12119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121" name="TextBox 12120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122" name="TextBox 12121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23" name="TextBox 12122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124" name="TextBox 12123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25" name="TextBox 12124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126" name="TextBox 12125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27" name="TextBox 12126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128" name="TextBox 12127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129" name="TextBox 12128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130" name="TextBox 12129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31" name="TextBox 12130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132" name="TextBox 12131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33" name="TextBox 12132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134" name="TextBox 12133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35" name="TextBox 12134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136" name="TextBox 12135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137" name="TextBox 12136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138" name="TextBox 12137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39" name="TextBox 12138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140" name="TextBox 12139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41" name="TextBox 12140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142" name="TextBox 12141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43" name="TextBox 12142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144" name="TextBox 12143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145" name="TextBox 12144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146" name="TextBox 12145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47" name="TextBox 12146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148" name="TextBox 12147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49" name="TextBox 12148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150" name="TextBox 12149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51" name="TextBox 12150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152" name="TextBox 12151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153" name="TextBox 12152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154" name="TextBox 12153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55" name="TextBox 12154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156" name="TextBox 12155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57" name="TextBox 12156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158" name="TextBox 12157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59" name="TextBox 12158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160" name="TextBox 12159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161" name="TextBox 12160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162" name="TextBox 12161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63" name="TextBox 12162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164" name="TextBox 12163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65" name="TextBox 12164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166" name="TextBox 12165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67" name="TextBox 12166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168" name="TextBox 12167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169" name="TextBox 12168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170" name="TextBox 12169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71" name="TextBox 12170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172" name="TextBox 12171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73" name="TextBox 12172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174" name="TextBox 12173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75" name="TextBox 12174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176" name="TextBox 12175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177" name="TextBox 12176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178" name="TextBox 12177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79" name="TextBox 12178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180" name="TextBox 12179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81" name="TextBox 12180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182" name="TextBox 12181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83" name="TextBox 12182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184" name="TextBox 12183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185" name="TextBox 12184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2186" name="TextBox 12185"/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87" name="TextBox 12186"/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2188" name="TextBox 12187"/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89" name="TextBox 12188"/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2190" name="TextBox 12189"/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2191" name="TextBox 12190"/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2192" name="TextBox 12191"/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2193" name="TextBox 12192"/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194" name="TextBox 12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195" name="TextBox 12194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196" name="TextBox 12195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197" name="TextBox 12196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198" name="TextBox 12197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199" name="TextBox 12198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00" name="TextBox 12199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201" name="TextBox 12200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02" name="TextBox 12201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203" name="TextBox 12202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204" name="TextBox 12203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05" name="TextBox 12204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06" name="TextBox 12205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07" name="TextBox 12206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208" name="TextBox 12207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09" name="TextBox 12208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10" name="TextBox 12209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211" name="TextBox 12210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212" name="TextBox 12211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13" name="TextBox 12212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14" name="TextBox 12213"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15" name="TextBox 12214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216" name="TextBox 12215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17" name="TextBox 12216">
          <a:extLst>
            <a:ext uri="{FF2B5EF4-FFF2-40B4-BE49-F238E27FC236}">
              <a16:creationId xmlns=""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18" name="TextBox 12217">
          <a:extLst>
            <a:ext uri="{FF2B5EF4-FFF2-40B4-BE49-F238E27FC236}">
              <a16:creationId xmlns=""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219" name="TextBox 12218">
          <a:extLst>
            <a:ext uri="{FF2B5EF4-FFF2-40B4-BE49-F238E27FC236}">
              <a16:creationId xmlns=""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220" name="TextBox 12219">
          <a:extLst>
            <a:ext uri="{FF2B5EF4-FFF2-40B4-BE49-F238E27FC236}">
              <a16:creationId xmlns=""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21" name="TextBox 12220">
          <a:extLst>
            <a:ext uri="{FF2B5EF4-FFF2-40B4-BE49-F238E27FC236}">
              <a16:creationId xmlns=""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22" name="TextBox 12221">
          <a:extLst>
            <a:ext uri="{FF2B5EF4-FFF2-40B4-BE49-F238E27FC236}">
              <a16:creationId xmlns=""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23" name="TextBox 12222">
          <a:extLst>
            <a:ext uri="{FF2B5EF4-FFF2-40B4-BE49-F238E27FC236}">
              <a16:creationId xmlns=""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224" name="TextBox 12223">
          <a:extLst>
            <a:ext uri="{FF2B5EF4-FFF2-40B4-BE49-F238E27FC236}">
              <a16:creationId xmlns=""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25" name="TextBox 12224">
          <a:extLst>
            <a:ext uri="{FF2B5EF4-FFF2-40B4-BE49-F238E27FC236}">
              <a16:creationId xmlns=""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26" name="TextBox 12225">
          <a:extLst>
            <a:ext uri="{FF2B5EF4-FFF2-40B4-BE49-F238E27FC236}">
              <a16:creationId xmlns=""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227" name="TextBox 12226">
          <a:extLst>
            <a:ext uri="{FF2B5EF4-FFF2-40B4-BE49-F238E27FC236}">
              <a16:creationId xmlns=""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28" name="TextBox 12227">
          <a:extLst>
            <a:ext uri="{FF2B5EF4-FFF2-40B4-BE49-F238E27FC236}">
              <a16:creationId xmlns=""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229" name="TextBox 12228"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30" name="TextBox 12229">
          <a:extLst>
            <a:ext uri="{FF2B5EF4-FFF2-40B4-BE49-F238E27FC236}">
              <a16:creationId xmlns=""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231" name="TextBox 12230">
          <a:extLst>
            <a:ext uri="{FF2B5EF4-FFF2-40B4-BE49-F238E27FC236}">
              <a16:creationId xmlns=""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6930" cy="283457"/>
    <xdr:sp macro="" textlink="">
      <xdr:nvSpPr>
        <xdr:cNvPr id="12232" name="TextBox 12231">
          <a:extLst>
            <a:ext uri="{FF2B5EF4-FFF2-40B4-BE49-F238E27FC236}">
              <a16:creationId xmlns=""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1888191" y="694372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233" name="TextBox 12232">
          <a:extLst>
            <a:ext uri="{FF2B5EF4-FFF2-40B4-BE49-F238E27FC236}">
              <a16:creationId xmlns=""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34" name="TextBox 12233">
          <a:extLst>
            <a:ext uri="{FF2B5EF4-FFF2-40B4-BE49-F238E27FC236}">
              <a16:creationId xmlns=""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35" name="TextBox 12234">
          <a:extLst>
            <a:ext uri="{FF2B5EF4-FFF2-40B4-BE49-F238E27FC236}">
              <a16:creationId xmlns=""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36" name="TextBox 12235">
          <a:extLst>
            <a:ext uri="{FF2B5EF4-FFF2-40B4-BE49-F238E27FC236}">
              <a16:creationId xmlns=""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237" name="TextBox 12236">
          <a:extLst>
            <a:ext uri="{FF2B5EF4-FFF2-40B4-BE49-F238E27FC236}">
              <a16:creationId xmlns=""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38" name="TextBox 12237">
          <a:extLst>
            <a:ext uri="{FF2B5EF4-FFF2-40B4-BE49-F238E27FC236}">
              <a16:creationId xmlns=""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39" name="TextBox 12238">
          <a:extLst>
            <a:ext uri="{FF2B5EF4-FFF2-40B4-BE49-F238E27FC236}">
              <a16:creationId xmlns=""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240" name="TextBox 12239">
          <a:extLst>
            <a:ext uri="{FF2B5EF4-FFF2-40B4-BE49-F238E27FC236}">
              <a16:creationId xmlns=""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241" name="TextBox 12240">
          <a:extLst>
            <a:ext uri="{FF2B5EF4-FFF2-40B4-BE49-F238E27FC236}">
              <a16:creationId xmlns=""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42" name="TextBox 12241">
          <a:extLst>
            <a:ext uri="{FF2B5EF4-FFF2-40B4-BE49-F238E27FC236}">
              <a16:creationId xmlns=""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43" name="TextBox 12242">
          <a:extLst>
            <a:ext uri="{FF2B5EF4-FFF2-40B4-BE49-F238E27FC236}">
              <a16:creationId xmlns=""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44" name="TextBox 12243">
          <a:extLst>
            <a:ext uri="{FF2B5EF4-FFF2-40B4-BE49-F238E27FC236}">
              <a16:creationId xmlns=""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245" name="TextBox 12244">
          <a:extLst>
            <a:ext uri="{FF2B5EF4-FFF2-40B4-BE49-F238E27FC236}">
              <a16:creationId xmlns=""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46" name="TextBox 12245">
          <a:extLst>
            <a:ext uri="{FF2B5EF4-FFF2-40B4-BE49-F238E27FC236}">
              <a16:creationId xmlns=""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47" name="TextBox 12246">
          <a:extLst>
            <a:ext uri="{FF2B5EF4-FFF2-40B4-BE49-F238E27FC236}">
              <a16:creationId xmlns=""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248" name="TextBox 12247">
          <a:extLst>
            <a:ext uri="{FF2B5EF4-FFF2-40B4-BE49-F238E27FC236}">
              <a16:creationId xmlns=""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249" name="TextBox 12248">
          <a:extLst>
            <a:ext uri="{FF2B5EF4-FFF2-40B4-BE49-F238E27FC236}">
              <a16:creationId xmlns=""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50" name="TextBox 12249">
          <a:extLst>
            <a:ext uri="{FF2B5EF4-FFF2-40B4-BE49-F238E27FC236}">
              <a16:creationId xmlns=""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51" name="TextBox 12250">
          <a:extLst>
            <a:ext uri="{FF2B5EF4-FFF2-40B4-BE49-F238E27FC236}">
              <a16:creationId xmlns=""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52" name="TextBox 12251">
          <a:extLst>
            <a:ext uri="{FF2B5EF4-FFF2-40B4-BE49-F238E27FC236}">
              <a16:creationId xmlns=""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253" name="TextBox 12252">
          <a:extLst>
            <a:ext uri="{FF2B5EF4-FFF2-40B4-BE49-F238E27FC236}">
              <a16:creationId xmlns=""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54" name="TextBox 12253">
          <a:extLst>
            <a:ext uri="{FF2B5EF4-FFF2-40B4-BE49-F238E27FC236}">
              <a16:creationId xmlns=""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55" name="TextBox 12254">
          <a:extLst>
            <a:ext uri="{FF2B5EF4-FFF2-40B4-BE49-F238E27FC236}">
              <a16:creationId xmlns=""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256" name="TextBox 12255">
          <a:extLst>
            <a:ext uri="{FF2B5EF4-FFF2-40B4-BE49-F238E27FC236}">
              <a16:creationId xmlns=""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257" name="TextBox 12256">
          <a:extLst>
            <a:ext uri="{FF2B5EF4-FFF2-40B4-BE49-F238E27FC236}">
              <a16:creationId xmlns=""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58" name="TextBox 12257">
          <a:extLst>
            <a:ext uri="{FF2B5EF4-FFF2-40B4-BE49-F238E27FC236}">
              <a16:creationId xmlns=""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59" name="TextBox 12258">
          <a:extLst>
            <a:ext uri="{FF2B5EF4-FFF2-40B4-BE49-F238E27FC236}">
              <a16:creationId xmlns=""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60" name="TextBox 12259">
          <a:extLst>
            <a:ext uri="{FF2B5EF4-FFF2-40B4-BE49-F238E27FC236}">
              <a16:creationId xmlns=""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261" name="TextBox 12260">
          <a:extLst>
            <a:ext uri="{FF2B5EF4-FFF2-40B4-BE49-F238E27FC236}">
              <a16:creationId xmlns=""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62" name="TextBox 12261">
          <a:extLst>
            <a:ext uri="{FF2B5EF4-FFF2-40B4-BE49-F238E27FC236}">
              <a16:creationId xmlns=""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63" name="TextBox 12262">
          <a:extLst>
            <a:ext uri="{FF2B5EF4-FFF2-40B4-BE49-F238E27FC236}">
              <a16:creationId xmlns=""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264" name="TextBox 12263">
          <a:extLst>
            <a:ext uri="{FF2B5EF4-FFF2-40B4-BE49-F238E27FC236}">
              <a16:creationId xmlns=""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265" name="TextBox 12264">
          <a:extLst>
            <a:ext uri="{FF2B5EF4-FFF2-40B4-BE49-F238E27FC236}">
              <a16:creationId xmlns=""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66" name="TextBox 12265">
          <a:extLst>
            <a:ext uri="{FF2B5EF4-FFF2-40B4-BE49-F238E27FC236}">
              <a16:creationId xmlns=""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67" name="TextBox 12266">
          <a:extLst>
            <a:ext uri="{FF2B5EF4-FFF2-40B4-BE49-F238E27FC236}">
              <a16:creationId xmlns=""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68" name="TextBox 12267">
          <a:extLst>
            <a:ext uri="{FF2B5EF4-FFF2-40B4-BE49-F238E27FC236}">
              <a16:creationId xmlns=""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269" name="TextBox 12268">
          <a:extLst>
            <a:ext uri="{FF2B5EF4-FFF2-40B4-BE49-F238E27FC236}">
              <a16:creationId xmlns=""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70" name="TextBox 12269">
          <a:extLst>
            <a:ext uri="{FF2B5EF4-FFF2-40B4-BE49-F238E27FC236}">
              <a16:creationId xmlns=""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71" name="TextBox 12270">
          <a:extLst>
            <a:ext uri="{FF2B5EF4-FFF2-40B4-BE49-F238E27FC236}">
              <a16:creationId xmlns=""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272" name="TextBox 12271">
          <a:extLst>
            <a:ext uri="{FF2B5EF4-FFF2-40B4-BE49-F238E27FC236}">
              <a16:creationId xmlns=""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273" name="TextBox 12272">
          <a:extLst>
            <a:ext uri="{FF2B5EF4-FFF2-40B4-BE49-F238E27FC236}">
              <a16:creationId xmlns=""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74" name="TextBox 12273">
          <a:extLst>
            <a:ext uri="{FF2B5EF4-FFF2-40B4-BE49-F238E27FC236}">
              <a16:creationId xmlns=""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75" name="TextBox 12274">
          <a:extLst>
            <a:ext uri="{FF2B5EF4-FFF2-40B4-BE49-F238E27FC236}">
              <a16:creationId xmlns=""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76" name="TextBox 12275">
          <a:extLst>
            <a:ext uri="{FF2B5EF4-FFF2-40B4-BE49-F238E27FC236}">
              <a16:creationId xmlns=""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277" name="TextBox 12276">
          <a:extLst>
            <a:ext uri="{FF2B5EF4-FFF2-40B4-BE49-F238E27FC236}">
              <a16:creationId xmlns=""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78" name="TextBox 12277">
          <a:extLst>
            <a:ext uri="{FF2B5EF4-FFF2-40B4-BE49-F238E27FC236}">
              <a16:creationId xmlns=""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79" name="TextBox 12278">
          <a:extLst>
            <a:ext uri="{FF2B5EF4-FFF2-40B4-BE49-F238E27FC236}">
              <a16:creationId xmlns=""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280" name="TextBox 12279">
          <a:extLst>
            <a:ext uri="{FF2B5EF4-FFF2-40B4-BE49-F238E27FC236}">
              <a16:creationId xmlns=""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281" name="TextBox 12280">
          <a:extLst>
            <a:ext uri="{FF2B5EF4-FFF2-40B4-BE49-F238E27FC236}">
              <a16:creationId xmlns=""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82" name="TextBox 12281">
          <a:extLst>
            <a:ext uri="{FF2B5EF4-FFF2-40B4-BE49-F238E27FC236}">
              <a16:creationId xmlns=""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83" name="TextBox 12282">
          <a:extLst>
            <a:ext uri="{FF2B5EF4-FFF2-40B4-BE49-F238E27FC236}">
              <a16:creationId xmlns=""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84" name="TextBox 12283">
          <a:extLst>
            <a:ext uri="{FF2B5EF4-FFF2-40B4-BE49-F238E27FC236}">
              <a16:creationId xmlns=""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285" name="TextBox 12284">
          <a:extLst>
            <a:ext uri="{FF2B5EF4-FFF2-40B4-BE49-F238E27FC236}">
              <a16:creationId xmlns=""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86" name="TextBox 12285">
          <a:extLst>
            <a:ext uri="{FF2B5EF4-FFF2-40B4-BE49-F238E27FC236}">
              <a16:creationId xmlns=""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87" name="TextBox 12286">
          <a:extLst>
            <a:ext uri="{FF2B5EF4-FFF2-40B4-BE49-F238E27FC236}">
              <a16:creationId xmlns=""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288" name="TextBox 12287">
          <a:extLst>
            <a:ext uri="{FF2B5EF4-FFF2-40B4-BE49-F238E27FC236}">
              <a16:creationId xmlns=""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289" name="TextBox 12288">
          <a:extLst>
            <a:ext uri="{FF2B5EF4-FFF2-40B4-BE49-F238E27FC236}">
              <a16:creationId xmlns=""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90" name="TextBox 12289">
          <a:extLst>
            <a:ext uri="{FF2B5EF4-FFF2-40B4-BE49-F238E27FC236}">
              <a16:creationId xmlns=""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91" name="TextBox 12290">
          <a:extLst>
            <a:ext uri="{FF2B5EF4-FFF2-40B4-BE49-F238E27FC236}">
              <a16:creationId xmlns=""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92" name="TextBox 12291">
          <a:extLst>
            <a:ext uri="{FF2B5EF4-FFF2-40B4-BE49-F238E27FC236}">
              <a16:creationId xmlns=""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293" name="TextBox 12292">
          <a:extLst>
            <a:ext uri="{FF2B5EF4-FFF2-40B4-BE49-F238E27FC236}">
              <a16:creationId xmlns=""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94" name="TextBox 12293">
          <a:extLst>
            <a:ext uri="{FF2B5EF4-FFF2-40B4-BE49-F238E27FC236}">
              <a16:creationId xmlns=""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95" name="TextBox 12294">
          <a:extLst>
            <a:ext uri="{FF2B5EF4-FFF2-40B4-BE49-F238E27FC236}">
              <a16:creationId xmlns="" xmlns:a16="http://schemas.microsoft.com/office/drawing/2014/main" id="{00000000-0008-0000-0400-00006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296" name="TextBox 12295">
          <a:extLst>
            <a:ext uri="{FF2B5EF4-FFF2-40B4-BE49-F238E27FC236}">
              <a16:creationId xmlns=""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297" name="TextBox 12296">
          <a:extLst>
            <a:ext uri="{FF2B5EF4-FFF2-40B4-BE49-F238E27FC236}">
              <a16:creationId xmlns=""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298" name="TextBox 12297">
          <a:extLst>
            <a:ext uri="{FF2B5EF4-FFF2-40B4-BE49-F238E27FC236}">
              <a16:creationId xmlns=""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299" name="TextBox 12298">
          <a:extLst>
            <a:ext uri="{FF2B5EF4-FFF2-40B4-BE49-F238E27FC236}">
              <a16:creationId xmlns=""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00" name="TextBox 12299">
          <a:extLst>
            <a:ext uri="{FF2B5EF4-FFF2-40B4-BE49-F238E27FC236}">
              <a16:creationId xmlns=""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301" name="TextBox 12300">
          <a:extLst>
            <a:ext uri="{FF2B5EF4-FFF2-40B4-BE49-F238E27FC236}">
              <a16:creationId xmlns=""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02" name="TextBox 12301">
          <a:extLst>
            <a:ext uri="{FF2B5EF4-FFF2-40B4-BE49-F238E27FC236}">
              <a16:creationId xmlns=""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03" name="TextBox 12302">
          <a:extLst>
            <a:ext uri="{FF2B5EF4-FFF2-40B4-BE49-F238E27FC236}">
              <a16:creationId xmlns=""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304" name="TextBox 12303">
          <a:extLst>
            <a:ext uri="{FF2B5EF4-FFF2-40B4-BE49-F238E27FC236}">
              <a16:creationId xmlns=""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305" name="TextBox 12304">
          <a:extLst>
            <a:ext uri="{FF2B5EF4-FFF2-40B4-BE49-F238E27FC236}">
              <a16:creationId xmlns=""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06" name="TextBox 12305">
          <a:extLst>
            <a:ext uri="{FF2B5EF4-FFF2-40B4-BE49-F238E27FC236}">
              <a16:creationId xmlns=""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07" name="TextBox 12306">
          <a:extLst>
            <a:ext uri="{FF2B5EF4-FFF2-40B4-BE49-F238E27FC236}">
              <a16:creationId xmlns=""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08" name="TextBox 12307">
          <a:extLst>
            <a:ext uri="{FF2B5EF4-FFF2-40B4-BE49-F238E27FC236}">
              <a16:creationId xmlns=""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309" name="TextBox 12308">
          <a:extLst>
            <a:ext uri="{FF2B5EF4-FFF2-40B4-BE49-F238E27FC236}">
              <a16:creationId xmlns=""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10" name="TextBox 12309">
          <a:extLst>
            <a:ext uri="{FF2B5EF4-FFF2-40B4-BE49-F238E27FC236}">
              <a16:creationId xmlns=""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11" name="TextBox 12310">
          <a:extLst>
            <a:ext uri="{FF2B5EF4-FFF2-40B4-BE49-F238E27FC236}">
              <a16:creationId xmlns=""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312" name="TextBox 12311">
          <a:extLst>
            <a:ext uri="{FF2B5EF4-FFF2-40B4-BE49-F238E27FC236}">
              <a16:creationId xmlns=""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313" name="TextBox 12312">
          <a:extLst>
            <a:ext uri="{FF2B5EF4-FFF2-40B4-BE49-F238E27FC236}">
              <a16:creationId xmlns=""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14" name="TextBox 12313">
          <a:extLst>
            <a:ext uri="{FF2B5EF4-FFF2-40B4-BE49-F238E27FC236}">
              <a16:creationId xmlns=""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15" name="TextBox 12314">
          <a:extLst>
            <a:ext uri="{FF2B5EF4-FFF2-40B4-BE49-F238E27FC236}">
              <a16:creationId xmlns=""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16" name="TextBox 12315">
          <a:extLst>
            <a:ext uri="{FF2B5EF4-FFF2-40B4-BE49-F238E27FC236}">
              <a16:creationId xmlns=""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317" name="TextBox 12316">
          <a:extLst>
            <a:ext uri="{FF2B5EF4-FFF2-40B4-BE49-F238E27FC236}">
              <a16:creationId xmlns=""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18" name="TextBox 12317">
          <a:extLst>
            <a:ext uri="{FF2B5EF4-FFF2-40B4-BE49-F238E27FC236}">
              <a16:creationId xmlns=""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19" name="TextBox 12318">
          <a:extLst>
            <a:ext uri="{FF2B5EF4-FFF2-40B4-BE49-F238E27FC236}">
              <a16:creationId xmlns=""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320" name="TextBox 12319">
          <a:extLst>
            <a:ext uri="{FF2B5EF4-FFF2-40B4-BE49-F238E27FC236}">
              <a16:creationId xmlns=""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321" name="TextBox 12320">
          <a:extLst>
            <a:ext uri="{FF2B5EF4-FFF2-40B4-BE49-F238E27FC236}">
              <a16:creationId xmlns=""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22" name="TextBox 12321">
          <a:extLst>
            <a:ext uri="{FF2B5EF4-FFF2-40B4-BE49-F238E27FC236}">
              <a16:creationId xmlns=""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23" name="TextBox 12322">
          <a:extLst>
            <a:ext uri="{FF2B5EF4-FFF2-40B4-BE49-F238E27FC236}">
              <a16:creationId xmlns=""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24" name="TextBox 12323">
          <a:extLst>
            <a:ext uri="{FF2B5EF4-FFF2-40B4-BE49-F238E27FC236}">
              <a16:creationId xmlns=""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325" name="TextBox 12324">
          <a:extLst>
            <a:ext uri="{FF2B5EF4-FFF2-40B4-BE49-F238E27FC236}">
              <a16:creationId xmlns=""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26" name="TextBox 12325">
          <a:extLst>
            <a:ext uri="{FF2B5EF4-FFF2-40B4-BE49-F238E27FC236}">
              <a16:creationId xmlns=""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27" name="TextBox 12326">
          <a:extLst>
            <a:ext uri="{FF2B5EF4-FFF2-40B4-BE49-F238E27FC236}">
              <a16:creationId xmlns=""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328" name="TextBox 12327">
          <a:extLst>
            <a:ext uri="{FF2B5EF4-FFF2-40B4-BE49-F238E27FC236}">
              <a16:creationId xmlns=""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329" name="TextBox 12328">
          <a:extLst>
            <a:ext uri="{FF2B5EF4-FFF2-40B4-BE49-F238E27FC236}">
              <a16:creationId xmlns=""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30" name="TextBox 12329">
          <a:extLst>
            <a:ext uri="{FF2B5EF4-FFF2-40B4-BE49-F238E27FC236}">
              <a16:creationId xmlns=""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31" name="TextBox 12330">
          <a:extLst>
            <a:ext uri="{FF2B5EF4-FFF2-40B4-BE49-F238E27FC236}">
              <a16:creationId xmlns=""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32" name="TextBox 12331">
          <a:extLst>
            <a:ext uri="{FF2B5EF4-FFF2-40B4-BE49-F238E27FC236}">
              <a16:creationId xmlns=""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333" name="TextBox 12332">
          <a:extLst>
            <a:ext uri="{FF2B5EF4-FFF2-40B4-BE49-F238E27FC236}">
              <a16:creationId xmlns=""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34" name="TextBox 12333">
          <a:extLst>
            <a:ext uri="{FF2B5EF4-FFF2-40B4-BE49-F238E27FC236}">
              <a16:creationId xmlns=""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35" name="TextBox 12334">
          <a:extLst>
            <a:ext uri="{FF2B5EF4-FFF2-40B4-BE49-F238E27FC236}">
              <a16:creationId xmlns=""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336" name="TextBox 12335">
          <a:extLst>
            <a:ext uri="{FF2B5EF4-FFF2-40B4-BE49-F238E27FC236}">
              <a16:creationId xmlns=""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337" name="TextBox 12336">
          <a:extLst>
            <a:ext uri="{FF2B5EF4-FFF2-40B4-BE49-F238E27FC236}">
              <a16:creationId xmlns=""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38" name="TextBox 12337">
          <a:extLst>
            <a:ext uri="{FF2B5EF4-FFF2-40B4-BE49-F238E27FC236}">
              <a16:creationId xmlns=""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39" name="TextBox 12338">
          <a:extLst>
            <a:ext uri="{FF2B5EF4-FFF2-40B4-BE49-F238E27FC236}">
              <a16:creationId xmlns=""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40" name="TextBox 12339">
          <a:extLst>
            <a:ext uri="{FF2B5EF4-FFF2-40B4-BE49-F238E27FC236}">
              <a16:creationId xmlns=""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341" name="TextBox 12340">
          <a:extLst>
            <a:ext uri="{FF2B5EF4-FFF2-40B4-BE49-F238E27FC236}">
              <a16:creationId xmlns="" xmlns:a16="http://schemas.microsoft.com/office/drawing/2014/main" id="{00000000-0008-0000-0400-00009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42" name="TextBox 12341">
          <a:extLst>
            <a:ext uri="{FF2B5EF4-FFF2-40B4-BE49-F238E27FC236}">
              <a16:creationId xmlns="" xmlns:a16="http://schemas.microsoft.com/office/drawing/2014/main" id="{00000000-0008-0000-0400-00009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43" name="TextBox 12342">
          <a:extLst>
            <a:ext uri="{FF2B5EF4-FFF2-40B4-BE49-F238E27FC236}">
              <a16:creationId xmlns=""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344" name="TextBox 12343">
          <a:extLst>
            <a:ext uri="{FF2B5EF4-FFF2-40B4-BE49-F238E27FC236}">
              <a16:creationId xmlns=""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345" name="TextBox 12344">
          <a:extLst>
            <a:ext uri="{FF2B5EF4-FFF2-40B4-BE49-F238E27FC236}">
              <a16:creationId xmlns=""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46" name="TextBox 12345">
          <a:extLst>
            <a:ext uri="{FF2B5EF4-FFF2-40B4-BE49-F238E27FC236}">
              <a16:creationId xmlns=""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47" name="TextBox 12346">
          <a:extLst>
            <a:ext uri="{FF2B5EF4-FFF2-40B4-BE49-F238E27FC236}">
              <a16:creationId xmlns=""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48" name="TextBox 12347">
          <a:extLst>
            <a:ext uri="{FF2B5EF4-FFF2-40B4-BE49-F238E27FC236}">
              <a16:creationId xmlns=""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349" name="TextBox 12348">
          <a:extLst>
            <a:ext uri="{FF2B5EF4-FFF2-40B4-BE49-F238E27FC236}">
              <a16:creationId xmlns=""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50" name="TextBox 12349">
          <a:extLst>
            <a:ext uri="{FF2B5EF4-FFF2-40B4-BE49-F238E27FC236}">
              <a16:creationId xmlns=""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51" name="TextBox 12350">
          <a:extLst>
            <a:ext uri="{FF2B5EF4-FFF2-40B4-BE49-F238E27FC236}">
              <a16:creationId xmlns=""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352" name="TextBox 12351">
          <a:extLst>
            <a:ext uri="{FF2B5EF4-FFF2-40B4-BE49-F238E27FC236}">
              <a16:creationId xmlns=""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353" name="TextBox 12352">
          <a:extLst>
            <a:ext uri="{FF2B5EF4-FFF2-40B4-BE49-F238E27FC236}">
              <a16:creationId xmlns=""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54" name="TextBox 12353">
          <a:extLst>
            <a:ext uri="{FF2B5EF4-FFF2-40B4-BE49-F238E27FC236}">
              <a16:creationId xmlns=""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55" name="TextBox 12354">
          <a:extLst>
            <a:ext uri="{FF2B5EF4-FFF2-40B4-BE49-F238E27FC236}">
              <a16:creationId xmlns=""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56" name="TextBox 12355">
          <a:extLst>
            <a:ext uri="{FF2B5EF4-FFF2-40B4-BE49-F238E27FC236}">
              <a16:creationId xmlns=""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357" name="TextBox 12356">
          <a:extLst>
            <a:ext uri="{FF2B5EF4-FFF2-40B4-BE49-F238E27FC236}">
              <a16:creationId xmlns=""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58" name="TextBox 12357">
          <a:extLst>
            <a:ext uri="{FF2B5EF4-FFF2-40B4-BE49-F238E27FC236}">
              <a16:creationId xmlns=""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59" name="TextBox 12358">
          <a:extLst>
            <a:ext uri="{FF2B5EF4-FFF2-40B4-BE49-F238E27FC236}">
              <a16:creationId xmlns=""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360" name="TextBox 12359">
          <a:extLst>
            <a:ext uri="{FF2B5EF4-FFF2-40B4-BE49-F238E27FC236}">
              <a16:creationId xmlns=""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361" name="TextBox 12360">
          <a:extLst>
            <a:ext uri="{FF2B5EF4-FFF2-40B4-BE49-F238E27FC236}">
              <a16:creationId xmlns=""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62" name="TextBox 12361">
          <a:extLst>
            <a:ext uri="{FF2B5EF4-FFF2-40B4-BE49-F238E27FC236}">
              <a16:creationId xmlns=""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63" name="TextBox 12362">
          <a:extLst>
            <a:ext uri="{FF2B5EF4-FFF2-40B4-BE49-F238E27FC236}">
              <a16:creationId xmlns=""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64" name="TextBox 12363">
          <a:extLst>
            <a:ext uri="{FF2B5EF4-FFF2-40B4-BE49-F238E27FC236}">
              <a16:creationId xmlns=""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365" name="TextBox 12364">
          <a:extLst>
            <a:ext uri="{FF2B5EF4-FFF2-40B4-BE49-F238E27FC236}">
              <a16:creationId xmlns=""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66" name="TextBox 12365">
          <a:extLst>
            <a:ext uri="{FF2B5EF4-FFF2-40B4-BE49-F238E27FC236}">
              <a16:creationId xmlns=""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67" name="TextBox 12366">
          <a:extLst>
            <a:ext uri="{FF2B5EF4-FFF2-40B4-BE49-F238E27FC236}">
              <a16:creationId xmlns=""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368" name="TextBox 12367">
          <a:extLst>
            <a:ext uri="{FF2B5EF4-FFF2-40B4-BE49-F238E27FC236}">
              <a16:creationId xmlns=""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369" name="TextBox 12368">
          <a:extLst>
            <a:ext uri="{FF2B5EF4-FFF2-40B4-BE49-F238E27FC236}">
              <a16:creationId xmlns=""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70" name="TextBox 12369">
          <a:extLst>
            <a:ext uri="{FF2B5EF4-FFF2-40B4-BE49-F238E27FC236}">
              <a16:creationId xmlns=""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71" name="TextBox 12370">
          <a:extLst>
            <a:ext uri="{FF2B5EF4-FFF2-40B4-BE49-F238E27FC236}">
              <a16:creationId xmlns=""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72" name="TextBox 12371">
          <a:extLst>
            <a:ext uri="{FF2B5EF4-FFF2-40B4-BE49-F238E27FC236}">
              <a16:creationId xmlns="" xmlns:a16="http://schemas.microsoft.com/office/drawing/2014/main" id="{00000000-0008-0000-0400-0000B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373" name="TextBox 12372">
          <a:extLst>
            <a:ext uri="{FF2B5EF4-FFF2-40B4-BE49-F238E27FC236}">
              <a16:creationId xmlns=""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74" name="TextBox 12373">
          <a:extLst>
            <a:ext uri="{FF2B5EF4-FFF2-40B4-BE49-F238E27FC236}">
              <a16:creationId xmlns="" xmlns:a16="http://schemas.microsoft.com/office/drawing/2014/main" id="{00000000-0008-0000-0400-0000B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75" name="TextBox 12374">
          <a:extLst>
            <a:ext uri="{FF2B5EF4-FFF2-40B4-BE49-F238E27FC236}">
              <a16:creationId xmlns="" xmlns:a16="http://schemas.microsoft.com/office/drawing/2014/main" id="{00000000-0008-0000-0400-0000B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376" name="TextBox 12375">
          <a:extLst>
            <a:ext uri="{FF2B5EF4-FFF2-40B4-BE49-F238E27FC236}">
              <a16:creationId xmlns=""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2377" name="TextBox 12376">
          <a:extLst>
            <a:ext uri="{FF2B5EF4-FFF2-40B4-BE49-F238E27FC236}">
              <a16:creationId xmlns=""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78" name="TextBox 12377">
          <a:extLst>
            <a:ext uri="{FF2B5EF4-FFF2-40B4-BE49-F238E27FC236}">
              <a16:creationId xmlns=""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79" name="TextBox 12378">
          <a:extLst>
            <a:ext uri="{FF2B5EF4-FFF2-40B4-BE49-F238E27FC236}">
              <a16:creationId xmlns=""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80" name="TextBox 12379">
          <a:extLst>
            <a:ext uri="{FF2B5EF4-FFF2-40B4-BE49-F238E27FC236}">
              <a16:creationId xmlns=""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2381" name="TextBox 12380">
          <a:extLst>
            <a:ext uri="{FF2B5EF4-FFF2-40B4-BE49-F238E27FC236}">
              <a16:creationId xmlns=""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2382" name="TextBox 12381">
          <a:extLst>
            <a:ext uri="{FF2B5EF4-FFF2-40B4-BE49-F238E27FC236}">
              <a16:creationId xmlns=""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383" name="TextBox 12382">
          <a:extLst>
            <a:ext uri="{FF2B5EF4-FFF2-40B4-BE49-F238E27FC236}">
              <a16:creationId xmlns=""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384" name="TextBox 12383">
          <a:extLst>
            <a:ext uri="{FF2B5EF4-FFF2-40B4-BE49-F238E27FC236}">
              <a16:creationId xmlns=""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35487"/>
    <xdr:sp macro="" textlink="">
      <xdr:nvSpPr>
        <xdr:cNvPr id="12385" name="TextBox 12384">
          <a:extLst>
            <a:ext uri="{FF2B5EF4-FFF2-40B4-BE49-F238E27FC236}">
              <a16:creationId xmlns=""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1794062" y="69437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5487"/>
    <xdr:sp macro="" textlink="">
      <xdr:nvSpPr>
        <xdr:cNvPr id="12386" name="TextBox 12385">
          <a:extLst>
            <a:ext uri="{FF2B5EF4-FFF2-40B4-BE49-F238E27FC236}">
              <a16:creationId xmlns="" xmlns:a16="http://schemas.microsoft.com/office/drawing/2014/main" id="{00000000-0008-0000-0400-0000C4000000}"/>
            </a:ext>
          </a:extLst>
        </xdr:cNvPr>
        <xdr:cNvSpPr txBox="1"/>
      </xdr:nvSpPr>
      <xdr:spPr>
        <a:xfrm>
          <a:off x="1878666" y="69437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5487"/>
    <xdr:sp macro="" textlink="">
      <xdr:nvSpPr>
        <xdr:cNvPr id="12387" name="TextBox 12386">
          <a:extLst>
            <a:ext uri="{FF2B5EF4-FFF2-40B4-BE49-F238E27FC236}">
              <a16:creationId xmlns="" xmlns:a16="http://schemas.microsoft.com/office/drawing/2014/main" id="{00000000-0008-0000-0400-0000C5000000}"/>
            </a:ext>
          </a:extLst>
        </xdr:cNvPr>
        <xdr:cNvSpPr txBox="1"/>
      </xdr:nvSpPr>
      <xdr:spPr>
        <a:xfrm>
          <a:off x="1765487" y="69437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5487"/>
    <xdr:sp macro="" textlink="">
      <xdr:nvSpPr>
        <xdr:cNvPr id="12388" name="TextBox 12387">
          <a:extLst>
            <a:ext uri="{FF2B5EF4-FFF2-40B4-BE49-F238E27FC236}">
              <a16:creationId xmlns="" xmlns:a16="http://schemas.microsoft.com/office/drawing/2014/main" id="{00000000-0008-0000-0400-0000C6000000}"/>
            </a:ext>
          </a:extLst>
        </xdr:cNvPr>
        <xdr:cNvSpPr txBox="1"/>
      </xdr:nvSpPr>
      <xdr:spPr>
        <a:xfrm>
          <a:off x="1878666" y="69437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35487"/>
    <xdr:sp macro="" textlink="">
      <xdr:nvSpPr>
        <xdr:cNvPr id="12389" name="TextBox 12388">
          <a:extLst>
            <a:ext uri="{FF2B5EF4-FFF2-40B4-BE49-F238E27FC236}">
              <a16:creationId xmlns="" xmlns:a16="http://schemas.microsoft.com/office/drawing/2014/main" id="{00000000-0008-0000-0400-0000C7000000}"/>
            </a:ext>
          </a:extLst>
        </xdr:cNvPr>
        <xdr:cNvSpPr txBox="1"/>
      </xdr:nvSpPr>
      <xdr:spPr>
        <a:xfrm>
          <a:off x="1755962" y="69437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5487"/>
    <xdr:sp macro="" textlink="">
      <xdr:nvSpPr>
        <xdr:cNvPr id="12390" name="TextBox 12389">
          <a:extLst>
            <a:ext uri="{FF2B5EF4-FFF2-40B4-BE49-F238E27FC236}">
              <a16:creationId xmlns="" xmlns:a16="http://schemas.microsoft.com/office/drawing/2014/main" id="{00000000-0008-0000-0400-0000C8000000}"/>
            </a:ext>
          </a:extLst>
        </xdr:cNvPr>
        <xdr:cNvSpPr txBox="1"/>
      </xdr:nvSpPr>
      <xdr:spPr>
        <a:xfrm>
          <a:off x="1878666" y="69437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5487"/>
    <xdr:sp macro="" textlink="">
      <xdr:nvSpPr>
        <xdr:cNvPr id="12391" name="TextBox 12390">
          <a:extLst>
            <a:ext uri="{FF2B5EF4-FFF2-40B4-BE49-F238E27FC236}">
              <a16:creationId xmlns="" xmlns:a16="http://schemas.microsoft.com/office/drawing/2014/main" id="{00000000-0008-0000-0400-0000C9000000}"/>
            </a:ext>
          </a:extLst>
        </xdr:cNvPr>
        <xdr:cNvSpPr txBox="1"/>
      </xdr:nvSpPr>
      <xdr:spPr>
        <a:xfrm>
          <a:off x="1765487" y="69437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35487"/>
    <xdr:sp macro="" textlink="">
      <xdr:nvSpPr>
        <xdr:cNvPr id="12392" name="TextBox 12391">
          <a:extLst>
            <a:ext uri="{FF2B5EF4-FFF2-40B4-BE49-F238E27FC236}">
              <a16:creationId xmlns="" xmlns:a16="http://schemas.microsoft.com/office/drawing/2014/main" id="{00000000-0008-0000-0400-0000CA000000}"/>
            </a:ext>
          </a:extLst>
        </xdr:cNvPr>
        <xdr:cNvSpPr txBox="1"/>
      </xdr:nvSpPr>
      <xdr:spPr>
        <a:xfrm>
          <a:off x="1888191" y="69437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27778"/>
    <xdr:sp macro="" textlink="">
      <xdr:nvSpPr>
        <xdr:cNvPr id="12393" name="TextBox 12392">
          <a:extLst>
            <a:ext uri="{FF2B5EF4-FFF2-40B4-BE49-F238E27FC236}">
              <a16:creationId xmlns="" xmlns:a16="http://schemas.microsoft.com/office/drawing/2014/main" id="{00000000-0008-0000-0400-0000CB000000}"/>
            </a:ext>
          </a:extLst>
        </xdr:cNvPr>
        <xdr:cNvSpPr txBox="1"/>
      </xdr:nvSpPr>
      <xdr:spPr>
        <a:xfrm>
          <a:off x="1794062" y="69437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7778"/>
    <xdr:sp macro="" textlink="">
      <xdr:nvSpPr>
        <xdr:cNvPr id="12394" name="TextBox 12393">
          <a:extLst>
            <a:ext uri="{FF2B5EF4-FFF2-40B4-BE49-F238E27FC236}">
              <a16:creationId xmlns="" xmlns:a16="http://schemas.microsoft.com/office/drawing/2014/main" id="{00000000-0008-0000-0400-0000CC000000}"/>
            </a:ext>
          </a:extLst>
        </xdr:cNvPr>
        <xdr:cNvSpPr txBox="1"/>
      </xdr:nvSpPr>
      <xdr:spPr>
        <a:xfrm>
          <a:off x="1878666" y="69437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7778"/>
    <xdr:sp macro="" textlink="">
      <xdr:nvSpPr>
        <xdr:cNvPr id="12395" name="TextBox 12394">
          <a:extLst>
            <a:ext uri="{FF2B5EF4-FFF2-40B4-BE49-F238E27FC236}">
              <a16:creationId xmlns="" xmlns:a16="http://schemas.microsoft.com/office/drawing/2014/main" id="{00000000-0008-0000-0400-0000CD000000}"/>
            </a:ext>
          </a:extLst>
        </xdr:cNvPr>
        <xdr:cNvSpPr txBox="1"/>
      </xdr:nvSpPr>
      <xdr:spPr>
        <a:xfrm>
          <a:off x="1765487" y="69437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7778"/>
    <xdr:sp macro="" textlink="">
      <xdr:nvSpPr>
        <xdr:cNvPr id="12396" name="TextBox 12395">
          <a:extLst>
            <a:ext uri="{FF2B5EF4-FFF2-40B4-BE49-F238E27FC236}">
              <a16:creationId xmlns="" xmlns:a16="http://schemas.microsoft.com/office/drawing/2014/main" id="{00000000-0008-0000-0400-0000CE000000}"/>
            </a:ext>
          </a:extLst>
        </xdr:cNvPr>
        <xdr:cNvSpPr txBox="1"/>
      </xdr:nvSpPr>
      <xdr:spPr>
        <a:xfrm>
          <a:off x="1878666" y="69437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27778"/>
    <xdr:sp macro="" textlink="">
      <xdr:nvSpPr>
        <xdr:cNvPr id="12397" name="TextBox 12396">
          <a:extLst>
            <a:ext uri="{FF2B5EF4-FFF2-40B4-BE49-F238E27FC236}">
              <a16:creationId xmlns="" xmlns:a16="http://schemas.microsoft.com/office/drawing/2014/main" id="{00000000-0008-0000-0400-0000CF000000}"/>
            </a:ext>
          </a:extLst>
        </xdr:cNvPr>
        <xdr:cNvSpPr txBox="1"/>
      </xdr:nvSpPr>
      <xdr:spPr>
        <a:xfrm>
          <a:off x="1755962" y="69437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7778"/>
    <xdr:sp macro="" textlink="">
      <xdr:nvSpPr>
        <xdr:cNvPr id="12398" name="TextBox 12397">
          <a:extLst>
            <a:ext uri="{FF2B5EF4-FFF2-40B4-BE49-F238E27FC236}">
              <a16:creationId xmlns="" xmlns:a16="http://schemas.microsoft.com/office/drawing/2014/main" id="{00000000-0008-0000-0400-0000D0000000}"/>
            </a:ext>
          </a:extLst>
        </xdr:cNvPr>
        <xdr:cNvSpPr txBox="1"/>
      </xdr:nvSpPr>
      <xdr:spPr>
        <a:xfrm>
          <a:off x="1878666" y="69437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7778"/>
    <xdr:sp macro="" textlink="">
      <xdr:nvSpPr>
        <xdr:cNvPr id="12399" name="TextBox 12398">
          <a:extLst>
            <a:ext uri="{FF2B5EF4-FFF2-40B4-BE49-F238E27FC236}">
              <a16:creationId xmlns="" xmlns:a16="http://schemas.microsoft.com/office/drawing/2014/main" id="{00000000-0008-0000-0400-0000D1000000}"/>
            </a:ext>
          </a:extLst>
        </xdr:cNvPr>
        <xdr:cNvSpPr txBox="1"/>
      </xdr:nvSpPr>
      <xdr:spPr>
        <a:xfrm>
          <a:off x="1765487" y="69437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27778"/>
    <xdr:sp macro="" textlink="">
      <xdr:nvSpPr>
        <xdr:cNvPr id="12400" name="TextBox 12399">
          <a:extLst>
            <a:ext uri="{FF2B5EF4-FFF2-40B4-BE49-F238E27FC236}">
              <a16:creationId xmlns="" xmlns:a16="http://schemas.microsoft.com/office/drawing/2014/main" id="{00000000-0008-0000-0400-0000D2000000}"/>
            </a:ext>
          </a:extLst>
        </xdr:cNvPr>
        <xdr:cNvSpPr txBox="1"/>
      </xdr:nvSpPr>
      <xdr:spPr>
        <a:xfrm>
          <a:off x="1888191" y="69437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36214"/>
    <xdr:sp macro="" textlink="">
      <xdr:nvSpPr>
        <xdr:cNvPr id="12401" name="TextBox 12400">
          <a:extLst>
            <a:ext uri="{FF2B5EF4-FFF2-40B4-BE49-F238E27FC236}">
              <a16:creationId xmlns="" xmlns:a16="http://schemas.microsoft.com/office/drawing/2014/main" id="{00000000-0008-0000-0400-0000D3000000}"/>
            </a:ext>
          </a:extLst>
        </xdr:cNvPr>
        <xdr:cNvSpPr txBox="1"/>
      </xdr:nvSpPr>
      <xdr:spPr>
        <a:xfrm>
          <a:off x="1794062" y="6943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6214"/>
    <xdr:sp macro="" textlink="">
      <xdr:nvSpPr>
        <xdr:cNvPr id="12402" name="TextBox 12401">
          <a:extLst>
            <a:ext uri="{FF2B5EF4-FFF2-40B4-BE49-F238E27FC236}">
              <a16:creationId xmlns="" xmlns:a16="http://schemas.microsoft.com/office/drawing/2014/main" id="{00000000-0008-0000-0400-0000D4000000}"/>
            </a:ext>
          </a:extLst>
        </xdr:cNvPr>
        <xdr:cNvSpPr txBox="1"/>
      </xdr:nvSpPr>
      <xdr:spPr>
        <a:xfrm>
          <a:off x="1878666" y="69437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6214"/>
    <xdr:sp macro="" textlink="">
      <xdr:nvSpPr>
        <xdr:cNvPr id="12403" name="TextBox 12402">
          <a:extLst>
            <a:ext uri="{FF2B5EF4-FFF2-40B4-BE49-F238E27FC236}">
              <a16:creationId xmlns="" xmlns:a16="http://schemas.microsoft.com/office/drawing/2014/main" id="{00000000-0008-0000-0400-0000D5000000}"/>
            </a:ext>
          </a:extLst>
        </xdr:cNvPr>
        <xdr:cNvSpPr txBox="1"/>
      </xdr:nvSpPr>
      <xdr:spPr>
        <a:xfrm>
          <a:off x="1765487" y="6943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6214"/>
    <xdr:sp macro="" textlink="">
      <xdr:nvSpPr>
        <xdr:cNvPr id="12404" name="TextBox 12403">
          <a:extLst>
            <a:ext uri="{FF2B5EF4-FFF2-40B4-BE49-F238E27FC236}">
              <a16:creationId xmlns="" xmlns:a16="http://schemas.microsoft.com/office/drawing/2014/main" id="{00000000-0008-0000-0400-0000D6000000}"/>
            </a:ext>
          </a:extLst>
        </xdr:cNvPr>
        <xdr:cNvSpPr txBox="1"/>
      </xdr:nvSpPr>
      <xdr:spPr>
        <a:xfrm>
          <a:off x="1878666" y="69437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36214"/>
    <xdr:sp macro="" textlink="">
      <xdr:nvSpPr>
        <xdr:cNvPr id="12405" name="TextBox 12404">
          <a:extLst>
            <a:ext uri="{FF2B5EF4-FFF2-40B4-BE49-F238E27FC236}">
              <a16:creationId xmlns="" xmlns:a16="http://schemas.microsoft.com/office/drawing/2014/main" id="{00000000-0008-0000-0400-0000D7000000}"/>
            </a:ext>
          </a:extLst>
        </xdr:cNvPr>
        <xdr:cNvSpPr txBox="1"/>
      </xdr:nvSpPr>
      <xdr:spPr>
        <a:xfrm>
          <a:off x="1755962" y="69437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6214"/>
    <xdr:sp macro="" textlink="">
      <xdr:nvSpPr>
        <xdr:cNvPr id="12406" name="TextBox 12405">
          <a:extLst>
            <a:ext uri="{FF2B5EF4-FFF2-40B4-BE49-F238E27FC236}">
              <a16:creationId xmlns="" xmlns:a16="http://schemas.microsoft.com/office/drawing/2014/main" id="{00000000-0008-0000-0400-0000D8000000}"/>
            </a:ext>
          </a:extLst>
        </xdr:cNvPr>
        <xdr:cNvSpPr txBox="1"/>
      </xdr:nvSpPr>
      <xdr:spPr>
        <a:xfrm>
          <a:off x="1878666" y="69437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6214"/>
    <xdr:sp macro="" textlink="">
      <xdr:nvSpPr>
        <xdr:cNvPr id="12407" name="TextBox 12406">
          <a:extLst>
            <a:ext uri="{FF2B5EF4-FFF2-40B4-BE49-F238E27FC236}">
              <a16:creationId xmlns="" xmlns:a16="http://schemas.microsoft.com/office/drawing/2014/main" id="{00000000-0008-0000-0400-0000D9000000}"/>
            </a:ext>
          </a:extLst>
        </xdr:cNvPr>
        <xdr:cNvSpPr txBox="1"/>
      </xdr:nvSpPr>
      <xdr:spPr>
        <a:xfrm>
          <a:off x="1765487" y="6943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36214"/>
    <xdr:sp macro="" textlink="">
      <xdr:nvSpPr>
        <xdr:cNvPr id="12408" name="TextBox 12407">
          <a:extLst>
            <a:ext uri="{FF2B5EF4-FFF2-40B4-BE49-F238E27FC236}">
              <a16:creationId xmlns="" xmlns:a16="http://schemas.microsoft.com/office/drawing/2014/main" id="{00000000-0008-0000-0400-0000DA000000}"/>
            </a:ext>
          </a:extLst>
        </xdr:cNvPr>
        <xdr:cNvSpPr txBox="1"/>
      </xdr:nvSpPr>
      <xdr:spPr>
        <a:xfrm>
          <a:off x="1888191" y="6943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37269"/>
    <xdr:sp macro="" textlink="">
      <xdr:nvSpPr>
        <xdr:cNvPr id="12409" name="TextBox 12408">
          <a:extLst>
            <a:ext uri="{FF2B5EF4-FFF2-40B4-BE49-F238E27FC236}">
              <a16:creationId xmlns="" xmlns:a16="http://schemas.microsoft.com/office/drawing/2014/main" id="{00000000-0008-0000-0400-0000DB000000}"/>
            </a:ext>
          </a:extLst>
        </xdr:cNvPr>
        <xdr:cNvSpPr txBox="1"/>
      </xdr:nvSpPr>
      <xdr:spPr>
        <a:xfrm>
          <a:off x="1794062" y="69437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7269"/>
    <xdr:sp macro="" textlink="">
      <xdr:nvSpPr>
        <xdr:cNvPr id="12410" name="TextBox 12409">
          <a:extLst>
            <a:ext uri="{FF2B5EF4-FFF2-40B4-BE49-F238E27FC236}">
              <a16:creationId xmlns="" xmlns:a16="http://schemas.microsoft.com/office/drawing/2014/main" id="{00000000-0008-0000-0400-0000DC000000}"/>
            </a:ext>
          </a:extLst>
        </xdr:cNvPr>
        <xdr:cNvSpPr txBox="1"/>
      </xdr:nvSpPr>
      <xdr:spPr>
        <a:xfrm>
          <a:off x="1878666" y="69437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7269"/>
    <xdr:sp macro="" textlink="">
      <xdr:nvSpPr>
        <xdr:cNvPr id="12411" name="TextBox 12410">
          <a:extLst>
            <a:ext uri="{FF2B5EF4-FFF2-40B4-BE49-F238E27FC236}">
              <a16:creationId xmlns="" xmlns:a16="http://schemas.microsoft.com/office/drawing/2014/main" id="{00000000-0008-0000-0400-0000DD000000}"/>
            </a:ext>
          </a:extLst>
        </xdr:cNvPr>
        <xdr:cNvSpPr txBox="1"/>
      </xdr:nvSpPr>
      <xdr:spPr>
        <a:xfrm>
          <a:off x="1765487" y="69437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7269"/>
    <xdr:sp macro="" textlink="">
      <xdr:nvSpPr>
        <xdr:cNvPr id="12412" name="TextBox 12411">
          <a:extLst>
            <a:ext uri="{FF2B5EF4-FFF2-40B4-BE49-F238E27FC236}">
              <a16:creationId xmlns="" xmlns:a16="http://schemas.microsoft.com/office/drawing/2014/main" id="{00000000-0008-0000-0400-0000DE000000}"/>
            </a:ext>
          </a:extLst>
        </xdr:cNvPr>
        <xdr:cNvSpPr txBox="1"/>
      </xdr:nvSpPr>
      <xdr:spPr>
        <a:xfrm>
          <a:off x="1878666" y="69437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37269"/>
    <xdr:sp macro="" textlink="">
      <xdr:nvSpPr>
        <xdr:cNvPr id="12413" name="TextBox 12412">
          <a:extLst>
            <a:ext uri="{FF2B5EF4-FFF2-40B4-BE49-F238E27FC236}">
              <a16:creationId xmlns="" xmlns:a16="http://schemas.microsoft.com/office/drawing/2014/main" id="{00000000-0008-0000-0400-0000DF000000}"/>
            </a:ext>
          </a:extLst>
        </xdr:cNvPr>
        <xdr:cNvSpPr txBox="1"/>
      </xdr:nvSpPr>
      <xdr:spPr>
        <a:xfrm>
          <a:off x="1755962" y="69437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7269"/>
    <xdr:sp macro="" textlink="">
      <xdr:nvSpPr>
        <xdr:cNvPr id="12414" name="TextBox 12413">
          <a:extLst>
            <a:ext uri="{FF2B5EF4-FFF2-40B4-BE49-F238E27FC236}">
              <a16:creationId xmlns="" xmlns:a16="http://schemas.microsoft.com/office/drawing/2014/main" id="{00000000-0008-0000-0400-0000E0000000}"/>
            </a:ext>
          </a:extLst>
        </xdr:cNvPr>
        <xdr:cNvSpPr txBox="1"/>
      </xdr:nvSpPr>
      <xdr:spPr>
        <a:xfrm>
          <a:off x="1878666" y="69437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7269"/>
    <xdr:sp macro="" textlink="">
      <xdr:nvSpPr>
        <xdr:cNvPr id="12415" name="TextBox 12414">
          <a:extLst>
            <a:ext uri="{FF2B5EF4-FFF2-40B4-BE49-F238E27FC236}">
              <a16:creationId xmlns="" xmlns:a16="http://schemas.microsoft.com/office/drawing/2014/main" id="{00000000-0008-0000-0400-0000E1000000}"/>
            </a:ext>
          </a:extLst>
        </xdr:cNvPr>
        <xdr:cNvSpPr txBox="1"/>
      </xdr:nvSpPr>
      <xdr:spPr>
        <a:xfrm>
          <a:off x="1765487" y="69437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37269"/>
    <xdr:sp macro="" textlink="">
      <xdr:nvSpPr>
        <xdr:cNvPr id="12416" name="TextBox 12415">
          <a:extLst>
            <a:ext uri="{FF2B5EF4-FFF2-40B4-BE49-F238E27FC236}">
              <a16:creationId xmlns="" xmlns:a16="http://schemas.microsoft.com/office/drawing/2014/main" id="{00000000-0008-0000-0400-0000E2000000}"/>
            </a:ext>
          </a:extLst>
        </xdr:cNvPr>
        <xdr:cNvSpPr txBox="1"/>
      </xdr:nvSpPr>
      <xdr:spPr>
        <a:xfrm>
          <a:off x="1888191" y="69437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26765"/>
    <xdr:sp macro="" textlink="">
      <xdr:nvSpPr>
        <xdr:cNvPr id="12417" name="TextBox 12416">
          <a:extLst>
            <a:ext uri="{FF2B5EF4-FFF2-40B4-BE49-F238E27FC236}">
              <a16:creationId xmlns="" xmlns:a16="http://schemas.microsoft.com/office/drawing/2014/main" id="{00000000-0008-0000-0400-0000E3000000}"/>
            </a:ext>
          </a:extLst>
        </xdr:cNvPr>
        <xdr:cNvSpPr txBox="1"/>
      </xdr:nvSpPr>
      <xdr:spPr>
        <a:xfrm>
          <a:off x="1794062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12418" name="TextBox 12417">
          <a:extLst>
            <a:ext uri="{FF2B5EF4-FFF2-40B4-BE49-F238E27FC236}">
              <a16:creationId xmlns="" xmlns:a16="http://schemas.microsoft.com/office/drawing/2014/main" id="{00000000-0008-0000-0400-0000E4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6765"/>
    <xdr:sp macro="" textlink="">
      <xdr:nvSpPr>
        <xdr:cNvPr id="12419" name="TextBox 12418">
          <a:extLst>
            <a:ext uri="{FF2B5EF4-FFF2-40B4-BE49-F238E27FC236}">
              <a16:creationId xmlns="" xmlns:a16="http://schemas.microsoft.com/office/drawing/2014/main" id="{00000000-0008-0000-0400-0000E5000000}"/>
            </a:ext>
          </a:extLst>
        </xdr:cNvPr>
        <xdr:cNvSpPr txBox="1"/>
      </xdr:nvSpPr>
      <xdr:spPr>
        <a:xfrm>
          <a:off x="1765487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12420" name="TextBox 12419">
          <a:extLst>
            <a:ext uri="{FF2B5EF4-FFF2-40B4-BE49-F238E27FC236}">
              <a16:creationId xmlns="" xmlns:a16="http://schemas.microsoft.com/office/drawing/2014/main" id="{00000000-0008-0000-0400-0000E6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26765"/>
    <xdr:sp macro="" textlink="">
      <xdr:nvSpPr>
        <xdr:cNvPr id="12421" name="TextBox 12420">
          <a:extLst>
            <a:ext uri="{FF2B5EF4-FFF2-40B4-BE49-F238E27FC236}">
              <a16:creationId xmlns="" xmlns:a16="http://schemas.microsoft.com/office/drawing/2014/main" id="{00000000-0008-0000-0400-0000E7000000}"/>
            </a:ext>
          </a:extLst>
        </xdr:cNvPr>
        <xdr:cNvSpPr txBox="1"/>
      </xdr:nvSpPr>
      <xdr:spPr>
        <a:xfrm>
          <a:off x="1755962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12422" name="TextBox 12421">
          <a:extLst>
            <a:ext uri="{FF2B5EF4-FFF2-40B4-BE49-F238E27FC236}">
              <a16:creationId xmlns="" xmlns:a16="http://schemas.microsoft.com/office/drawing/2014/main" id="{00000000-0008-0000-0400-0000E8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6765"/>
    <xdr:sp macro="" textlink="">
      <xdr:nvSpPr>
        <xdr:cNvPr id="12423" name="TextBox 12422">
          <a:extLst>
            <a:ext uri="{FF2B5EF4-FFF2-40B4-BE49-F238E27FC236}">
              <a16:creationId xmlns="" xmlns:a16="http://schemas.microsoft.com/office/drawing/2014/main" id="{00000000-0008-0000-0400-0000E9000000}"/>
            </a:ext>
          </a:extLst>
        </xdr:cNvPr>
        <xdr:cNvSpPr txBox="1"/>
      </xdr:nvSpPr>
      <xdr:spPr>
        <a:xfrm>
          <a:off x="1765487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26765"/>
    <xdr:sp macro="" textlink="">
      <xdr:nvSpPr>
        <xdr:cNvPr id="12424" name="TextBox 12423">
          <a:extLst>
            <a:ext uri="{FF2B5EF4-FFF2-40B4-BE49-F238E27FC236}">
              <a16:creationId xmlns="" xmlns:a16="http://schemas.microsoft.com/office/drawing/2014/main" id="{00000000-0008-0000-0400-0000EA000000}"/>
            </a:ext>
          </a:extLst>
        </xdr:cNvPr>
        <xdr:cNvSpPr txBox="1"/>
      </xdr:nvSpPr>
      <xdr:spPr>
        <a:xfrm>
          <a:off x="1888191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26765"/>
    <xdr:sp macro="" textlink="">
      <xdr:nvSpPr>
        <xdr:cNvPr id="12425" name="TextBox 12424">
          <a:extLst>
            <a:ext uri="{FF2B5EF4-FFF2-40B4-BE49-F238E27FC236}">
              <a16:creationId xmlns="" xmlns:a16="http://schemas.microsoft.com/office/drawing/2014/main" id="{00000000-0008-0000-0400-0000EB000000}"/>
            </a:ext>
          </a:extLst>
        </xdr:cNvPr>
        <xdr:cNvSpPr txBox="1"/>
      </xdr:nvSpPr>
      <xdr:spPr>
        <a:xfrm>
          <a:off x="1794062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12426" name="TextBox 12425">
          <a:extLst>
            <a:ext uri="{FF2B5EF4-FFF2-40B4-BE49-F238E27FC236}">
              <a16:creationId xmlns="" xmlns:a16="http://schemas.microsoft.com/office/drawing/2014/main" id="{00000000-0008-0000-0400-0000EC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6765"/>
    <xdr:sp macro="" textlink="">
      <xdr:nvSpPr>
        <xdr:cNvPr id="12427" name="TextBox 12426">
          <a:extLst>
            <a:ext uri="{FF2B5EF4-FFF2-40B4-BE49-F238E27FC236}">
              <a16:creationId xmlns="" xmlns:a16="http://schemas.microsoft.com/office/drawing/2014/main" id="{00000000-0008-0000-0400-0000ED000000}"/>
            </a:ext>
          </a:extLst>
        </xdr:cNvPr>
        <xdr:cNvSpPr txBox="1"/>
      </xdr:nvSpPr>
      <xdr:spPr>
        <a:xfrm>
          <a:off x="1765487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12428" name="TextBox 12427">
          <a:extLst>
            <a:ext uri="{FF2B5EF4-FFF2-40B4-BE49-F238E27FC236}">
              <a16:creationId xmlns="" xmlns:a16="http://schemas.microsoft.com/office/drawing/2014/main" id="{00000000-0008-0000-0400-0000EE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26765"/>
    <xdr:sp macro="" textlink="">
      <xdr:nvSpPr>
        <xdr:cNvPr id="12429" name="TextBox 12428">
          <a:extLst>
            <a:ext uri="{FF2B5EF4-FFF2-40B4-BE49-F238E27FC236}">
              <a16:creationId xmlns="" xmlns:a16="http://schemas.microsoft.com/office/drawing/2014/main" id="{00000000-0008-0000-0400-0000EF000000}"/>
            </a:ext>
          </a:extLst>
        </xdr:cNvPr>
        <xdr:cNvSpPr txBox="1"/>
      </xdr:nvSpPr>
      <xdr:spPr>
        <a:xfrm>
          <a:off x="1755962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12430" name="TextBox 12429">
          <a:extLst>
            <a:ext uri="{FF2B5EF4-FFF2-40B4-BE49-F238E27FC236}">
              <a16:creationId xmlns="" xmlns:a16="http://schemas.microsoft.com/office/drawing/2014/main" id="{00000000-0008-0000-0400-0000F0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6765"/>
    <xdr:sp macro="" textlink="">
      <xdr:nvSpPr>
        <xdr:cNvPr id="12431" name="TextBox 12430">
          <a:extLst>
            <a:ext uri="{FF2B5EF4-FFF2-40B4-BE49-F238E27FC236}">
              <a16:creationId xmlns="" xmlns:a16="http://schemas.microsoft.com/office/drawing/2014/main" id="{00000000-0008-0000-0400-0000F1000000}"/>
            </a:ext>
          </a:extLst>
        </xdr:cNvPr>
        <xdr:cNvSpPr txBox="1"/>
      </xdr:nvSpPr>
      <xdr:spPr>
        <a:xfrm>
          <a:off x="1765487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26765"/>
    <xdr:sp macro="" textlink="">
      <xdr:nvSpPr>
        <xdr:cNvPr id="12432" name="TextBox 12431">
          <a:extLst>
            <a:ext uri="{FF2B5EF4-FFF2-40B4-BE49-F238E27FC236}">
              <a16:creationId xmlns="" xmlns:a16="http://schemas.microsoft.com/office/drawing/2014/main" id="{00000000-0008-0000-0400-0000F2000000}"/>
            </a:ext>
          </a:extLst>
        </xdr:cNvPr>
        <xdr:cNvSpPr txBox="1"/>
      </xdr:nvSpPr>
      <xdr:spPr>
        <a:xfrm>
          <a:off x="1888191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433" name="TextBox 12432">
          <a:extLst>
            <a:ext uri="{FF2B5EF4-FFF2-40B4-BE49-F238E27FC236}">
              <a16:creationId xmlns="" xmlns:a16="http://schemas.microsoft.com/office/drawing/2014/main" id="{00000000-0008-0000-0400-0000F300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34" name="TextBox 12433">
          <a:extLst>
            <a:ext uri="{FF2B5EF4-FFF2-40B4-BE49-F238E27FC236}">
              <a16:creationId xmlns="" xmlns:a16="http://schemas.microsoft.com/office/drawing/2014/main" id="{00000000-0008-0000-0400-0000F400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435" name="TextBox 12434">
          <a:extLst>
            <a:ext uri="{FF2B5EF4-FFF2-40B4-BE49-F238E27FC236}">
              <a16:creationId xmlns="" xmlns:a16="http://schemas.microsoft.com/office/drawing/2014/main" id="{00000000-0008-0000-0400-0000F500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36" name="TextBox 12435">
          <a:extLst>
            <a:ext uri="{FF2B5EF4-FFF2-40B4-BE49-F238E27FC236}">
              <a16:creationId xmlns="" xmlns:a16="http://schemas.microsoft.com/office/drawing/2014/main" id="{00000000-0008-0000-0400-0000F600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437" name="TextBox 12436">
          <a:extLst>
            <a:ext uri="{FF2B5EF4-FFF2-40B4-BE49-F238E27FC236}">
              <a16:creationId xmlns="" xmlns:a16="http://schemas.microsoft.com/office/drawing/2014/main" id="{00000000-0008-0000-0400-0000F700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38" name="TextBox 12437">
          <a:extLst>
            <a:ext uri="{FF2B5EF4-FFF2-40B4-BE49-F238E27FC236}">
              <a16:creationId xmlns="" xmlns:a16="http://schemas.microsoft.com/office/drawing/2014/main" id="{00000000-0008-0000-0400-0000F800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439" name="TextBox 12438">
          <a:extLst>
            <a:ext uri="{FF2B5EF4-FFF2-40B4-BE49-F238E27FC236}">
              <a16:creationId xmlns="" xmlns:a16="http://schemas.microsoft.com/office/drawing/2014/main" id="{00000000-0008-0000-0400-0000F9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440" name="TextBox 12439">
          <a:extLst>
            <a:ext uri="{FF2B5EF4-FFF2-40B4-BE49-F238E27FC236}">
              <a16:creationId xmlns="" xmlns:a16="http://schemas.microsoft.com/office/drawing/2014/main" id="{00000000-0008-0000-0400-0000FA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441" name="TextBox 12440">
          <a:extLst>
            <a:ext uri="{FF2B5EF4-FFF2-40B4-BE49-F238E27FC236}">
              <a16:creationId xmlns="" xmlns:a16="http://schemas.microsoft.com/office/drawing/2014/main" id="{00000000-0008-0000-0400-0000FB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442" name="TextBox 12441">
          <a:extLst>
            <a:ext uri="{FF2B5EF4-FFF2-40B4-BE49-F238E27FC236}">
              <a16:creationId xmlns="" xmlns:a16="http://schemas.microsoft.com/office/drawing/2014/main" id="{00000000-0008-0000-0400-0000FC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443" name="TextBox 12442">
          <a:extLst>
            <a:ext uri="{FF2B5EF4-FFF2-40B4-BE49-F238E27FC236}">
              <a16:creationId xmlns="" xmlns:a16="http://schemas.microsoft.com/office/drawing/2014/main" id="{00000000-0008-0000-0400-0000FD00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44" name="TextBox 12443">
          <a:extLst>
            <a:ext uri="{FF2B5EF4-FFF2-40B4-BE49-F238E27FC236}">
              <a16:creationId xmlns="" xmlns:a16="http://schemas.microsoft.com/office/drawing/2014/main" id="{00000000-0008-0000-0400-0000FE00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445" name="TextBox 12444">
          <a:extLst>
            <a:ext uri="{FF2B5EF4-FFF2-40B4-BE49-F238E27FC236}">
              <a16:creationId xmlns="" xmlns:a16="http://schemas.microsoft.com/office/drawing/2014/main" id="{00000000-0008-0000-0400-0000FF00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46" name="TextBox 12445">
          <a:extLst>
            <a:ext uri="{FF2B5EF4-FFF2-40B4-BE49-F238E27FC236}">
              <a16:creationId xmlns="" xmlns:a16="http://schemas.microsoft.com/office/drawing/2014/main" id="{00000000-0008-0000-0400-000000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447" name="TextBox 12446">
          <a:extLst>
            <a:ext uri="{FF2B5EF4-FFF2-40B4-BE49-F238E27FC236}">
              <a16:creationId xmlns="" xmlns:a16="http://schemas.microsoft.com/office/drawing/2014/main" id="{00000000-0008-0000-0400-000001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48" name="TextBox 12447">
          <a:extLst>
            <a:ext uri="{FF2B5EF4-FFF2-40B4-BE49-F238E27FC236}">
              <a16:creationId xmlns="" xmlns:a16="http://schemas.microsoft.com/office/drawing/2014/main" id="{00000000-0008-0000-0400-000002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449" name="TextBox 12448">
          <a:extLst>
            <a:ext uri="{FF2B5EF4-FFF2-40B4-BE49-F238E27FC236}">
              <a16:creationId xmlns="" xmlns:a16="http://schemas.microsoft.com/office/drawing/2014/main" id="{00000000-0008-0000-0400-000003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450" name="TextBox 12449">
          <a:extLst>
            <a:ext uri="{FF2B5EF4-FFF2-40B4-BE49-F238E27FC236}">
              <a16:creationId xmlns="" xmlns:a16="http://schemas.microsoft.com/office/drawing/2014/main" id="{00000000-0008-0000-0400-000004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451" name="TextBox 12450">
          <a:extLst>
            <a:ext uri="{FF2B5EF4-FFF2-40B4-BE49-F238E27FC236}">
              <a16:creationId xmlns="" xmlns:a16="http://schemas.microsoft.com/office/drawing/2014/main" id="{00000000-0008-0000-0400-000005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52" name="TextBox 12451">
          <a:extLst>
            <a:ext uri="{FF2B5EF4-FFF2-40B4-BE49-F238E27FC236}">
              <a16:creationId xmlns="" xmlns:a16="http://schemas.microsoft.com/office/drawing/2014/main" id="{00000000-0008-0000-0400-000006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453" name="TextBox 12452">
          <a:extLst>
            <a:ext uri="{FF2B5EF4-FFF2-40B4-BE49-F238E27FC236}">
              <a16:creationId xmlns="" xmlns:a16="http://schemas.microsoft.com/office/drawing/2014/main" id="{00000000-0008-0000-0400-000007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54" name="TextBox 12453">
          <a:extLst>
            <a:ext uri="{FF2B5EF4-FFF2-40B4-BE49-F238E27FC236}">
              <a16:creationId xmlns="" xmlns:a16="http://schemas.microsoft.com/office/drawing/2014/main" id="{00000000-0008-0000-0400-000008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455" name="TextBox 12454">
          <a:extLst>
            <a:ext uri="{FF2B5EF4-FFF2-40B4-BE49-F238E27FC236}">
              <a16:creationId xmlns="" xmlns:a16="http://schemas.microsoft.com/office/drawing/2014/main" id="{00000000-0008-0000-0400-000009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56" name="TextBox 12455">
          <a:extLst>
            <a:ext uri="{FF2B5EF4-FFF2-40B4-BE49-F238E27FC236}">
              <a16:creationId xmlns="" xmlns:a16="http://schemas.microsoft.com/office/drawing/2014/main" id="{00000000-0008-0000-0400-00000A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457" name="TextBox 12456">
          <a:extLst>
            <a:ext uri="{FF2B5EF4-FFF2-40B4-BE49-F238E27FC236}">
              <a16:creationId xmlns="" xmlns:a16="http://schemas.microsoft.com/office/drawing/2014/main" id="{00000000-0008-0000-0400-00000B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458" name="TextBox 12457">
          <a:extLst>
            <a:ext uri="{FF2B5EF4-FFF2-40B4-BE49-F238E27FC236}">
              <a16:creationId xmlns="" xmlns:a16="http://schemas.microsoft.com/office/drawing/2014/main" id="{00000000-0008-0000-0400-00000C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459" name="TextBox 12458">
          <a:extLst>
            <a:ext uri="{FF2B5EF4-FFF2-40B4-BE49-F238E27FC236}">
              <a16:creationId xmlns="" xmlns:a16="http://schemas.microsoft.com/office/drawing/2014/main" id="{00000000-0008-0000-0400-00000D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60" name="TextBox 12459">
          <a:extLst>
            <a:ext uri="{FF2B5EF4-FFF2-40B4-BE49-F238E27FC236}">
              <a16:creationId xmlns="" xmlns:a16="http://schemas.microsoft.com/office/drawing/2014/main" id="{00000000-0008-0000-0400-00000E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461" name="TextBox 12460">
          <a:extLst>
            <a:ext uri="{FF2B5EF4-FFF2-40B4-BE49-F238E27FC236}">
              <a16:creationId xmlns="" xmlns:a16="http://schemas.microsoft.com/office/drawing/2014/main" id="{00000000-0008-0000-0400-00000F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62" name="TextBox 12461">
          <a:extLst>
            <a:ext uri="{FF2B5EF4-FFF2-40B4-BE49-F238E27FC236}">
              <a16:creationId xmlns="" xmlns:a16="http://schemas.microsoft.com/office/drawing/2014/main" id="{00000000-0008-0000-0400-000010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463" name="TextBox 12462">
          <a:extLst>
            <a:ext uri="{FF2B5EF4-FFF2-40B4-BE49-F238E27FC236}">
              <a16:creationId xmlns="" xmlns:a16="http://schemas.microsoft.com/office/drawing/2014/main" id="{00000000-0008-0000-0400-000011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64" name="TextBox 12463">
          <a:extLst>
            <a:ext uri="{FF2B5EF4-FFF2-40B4-BE49-F238E27FC236}">
              <a16:creationId xmlns="" xmlns:a16="http://schemas.microsoft.com/office/drawing/2014/main" id="{00000000-0008-0000-0400-000012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465" name="TextBox 12464">
          <a:extLst>
            <a:ext uri="{FF2B5EF4-FFF2-40B4-BE49-F238E27FC236}">
              <a16:creationId xmlns="" xmlns:a16="http://schemas.microsoft.com/office/drawing/2014/main" id="{00000000-0008-0000-0400-000013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466" name="TextBox 12465">
          <a:extLst>
            <a:ext uri="{FF2B5EF4-FFF2-40B4-BE49-F238E27FC236}">
              <a16:creationId xmlns="" xmlns:a16="http://schemas.microsoft.com/office/drawing/2014/main" id="{00000000-0008-0000-0400-000014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467" name="TextBox 12466">
          <a:extLst>
            <a:ext uri="{FF2B5EF4-FFF2-40B4-BE49-F238E27FC236}">
              <a16:creationId xmlns="" xmlns:a16="http://schemas.microsoft.com/office/drawing/2014/main" id="{00000000-0008-0000-0400-000015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468" name="TextBox 12467">
          <a:extLst>
            <a:ext uri="{FF2B5EF4-FFF2-40B4-BE49-F238E27FC236}">
              <a16:creationId xmlns="" xmlns:a16="http://schemas.microsoft.com/office/drawing/2014/main" id="{00000000-0008-0000-0400-000016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469" name="TextBox 12468">
          <a:extLst>
            <a:ext uri="{FF2B5EF4-FFF2-40B4-BE49-F238E27FC236}">
              <a16:creationId xmlns="" xmlns:a16="http://schemas.microsoft.com/office/drawing/2014/main" id="{00000000-0008-0000-0400-000017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470" name="TextBox 12469">
          <a:extLst>
            <a:ext uri="{FF2B5EF4-FFF2-40B4-BE49-F238E27FC236}">
              <a16:creationId xmlns="" xmlns:a16="http://schemas.microsoft.com/office/drawing/2014/main" id="{00000000-0008-0000-0400-000018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12471" name="TextBox 12470">
          <a:extLst>
            <a:ext uri="{FF2B5EF4-FFF2-40B4-BE49-F238E27FC236}">
              <a16:creationId xmlns="" xmlns:a16="http://schemas.microsoft.com/office/drawing/2014/main" id="{00000000-0008-0000-0400-00001901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472" name="TextBox 12471">
          <a:extLst>
            <a:ext uri="{FF2B5EF4-FFF2-40B4-BE49-F238E27FC236}">
              <a16:creationId xmlns="" xmlns:a16="http://schemas.microsoft.com/office/drawing/2014/main" id="{00000000-0008-0000-0400-00001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73" name="TextBox 12472">
          <a:extLst>
            <a:ext uri="{FF2B5EF4-FFF2-40B4-BE49-F238E27FC236}">
              <a16:creationId xmlns="" xmlns:a16="http://schemas.microsoft.com/office/drawing/2014/main" id="{00000000-0008-0000-0400-00001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474" name="TextBox 12473">
          <a:extLst>
            <a:ext uri="{FF2B5EF4-FFF2-40B4-BE49-F238E27FC236}">
              <a16:creationId xmlns="" xmlns:a16="http://schemas.microsoft.com/office/drawing/2014/main" id="{00000000-0008-0000-0400-00001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75" name="TextBox 12474">
          <a:extLst>
            <a:ext uri="{FF2B5EF4-FFF2-40B4-BE49-F238E27FC236}">
              <a16:creationId xmlns="" xmlns:a16="http://schemas.microsoft.com/office/drawing/2014/main" id="{00000000-0008-0000-0400-00001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476" name="TextBox 12475">
          <a:extLst>
            <a:ext uri="{FF2B5EF4-FFF2-40B4-BE49-F238E27FC236}">
              <a16:creationId xmlns="" xmlns:a16="http://schemas.microsoft.com/office/drawing/2014/main" id="{00000000-0008-0000-0400-00001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77" name="TextBox 12476">
          <a:extLst>
            <a:ext uri="{FF2B5EF4-FFF2-40B4-BE49-F238E27FC236}">
              <a16:creationId xmlns="" xmlns:a16="http://schemas.microsoft.com/office/drawing/2014/main" id="{00000000-0008-0000-0400-00001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478" name="TextBox 12477">
          <a:extLst>
            <a:ext uri="{FF2B5EF4-FFF2-40B4-BE49-F238E27FC236}">
              <a16:creationId xmlns="" xmlns:a16="http://schemas.microsoft.com/office/drawing/2014/main" id="{00000000-0008-0000-0400-00002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479" name="TextBox 12478">
          <a:extLst>
            <a:ext uri="{FF2B5EF4-FFF2-40B4-BE49-F238E27FC236}">
              <a16:creationId xmlns="" xmlns:a16="http://schemas.microsoft.com/office/drawing/2014/main" id="{00000000-0008-0000-0400-00002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480" name="TextBox 12479">
          <a:extLst>
            <a:ext uri="{FF2B5EF4-FFF2-40B4-BE49-F238E27FC236}">
              <a16:creationId xmlns="" xmlns:a16="http://schemas.microsoft.com/office/drawing/2014/main" id="{00000000-0008-0000-0400-00002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81" name="TextBox 12480">
          <a:extLst>
            <a:ext uri="{FF2B5EF4-FFF2-40B4-BE49-F238E27FC236}">
              <a16:creationId xmlns="" xmlns:a16="http://schemas.microsoft.com/office/drawing/2014/main" id="{00000000-0008-0000-0400-00002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482" name="TextBox 12481">
          <a:extLst>
            <a:ext uri="{FF2B5EF4-FFF2-40B4-BE49-F238E27FC236}">
              <a16:creationId xmlns="" xmlns:a16="http://schemas.microsoft.com/office/drawing/2014/main" id="{00000000-0008-0000-0400-00002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83" name="TextBox 12482">
          <a:extLst>
            <a:ext uri="{FF2B5EF4-FFF2-40B4-BE49-F238E27FC236}">
              <a16:creationId xmlns="" xmlns:a16="http://schemas.microsoft.com/office/drawing/2014/main" id="{00000000-0008-0000-0400-00002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484" name="TextBox 12483">
          <a:extLst>
            <a:ext uri="{FF2B5EF4-FFF2-40B4-BE49-F238E27FC236}">
              <a16:creationId xmlns="" xmlns:a16="http://schemas.microsoft.com/office/drawing/2014/main" id="{00000000-0008-0000-0400-00002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85" name="TextBox 12484">
          <a:extLst>
            <a:ext uri="{FF2B5EF4-FFF2-40B4-BE49-F238E27FC236}">
              <a16:creationId xmlns="" xmlns:a16="http://schemas.microsoft.com/office/drawing/2014/main" id="{00000000-0008-0000-0400-00002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486" name="TextBox 12485">
          <a:extLst>
            <a:ext uri="{FF2B5EF4-FFF2-40B4-BE49-F238E27FC236}">
              <a16:creationId xmlns="" xmlns:a16="http://schemas.microsoft.com/office/drawing/2014/main" id="{00000000-0008-0000-0400-00002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487" name="TextBox 12486">
          <a:extLst>
            <a:ext uri="{FF2B5EF4-FFF2-40B4-BE49-F238E27FC236}">
              <a16:creationId xmlns="" xmlns:a16="http://schemas.microsoft.com/office/drawing/2014/main" id="{00000000-0008-0000-0400-00002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488" name="TextBox 12487">
          <a:extLst>
            <a:ext uri="{FF2B5EF4-FFF2-40B4-BE49-F238E27FC236}">
              <a16:creationId xmlns="" xmlns:a16="http://schemas.microsoft.com/office/drawing/2014/main" id="{00000000-0008-0000-0400-00002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89" name="TextBox 12488">
          <a:extLst>
            <a:ext uri="{FF2B5EF4-FFF2-40B4-BE49-F238E27FC236}">
              <a16:creationId xmlns="" xmlns:a16="http://schemas.microsoft.com/office/drawing/2014/main" id="{00000000-0008-0000-0400-00002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490" name="TextBox 12489">
          <a:extLst>
            <a:ext uri="{FF2B5EF4-FFF2-40B4-BE49-F238E27FC236}">
              <a16:creationId xmlns="" xmlns:a16="http://schemas.microsoft.com/office/drawing/2014/main" id="{00000000-0008-0000-0400-00002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91" name="TextBox 12490">
          <a:extLst>
            <a:ext uri="{FF2B5EF4-FFF2-40B4-BE49-F238E27FC236}">
              <a16:creationId xmlns="" xmlns:a16="http://schemas.microsoft.com/office/drawing/2014/main" id="{00000000-0008-0000-0400-00002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492" name="TextBox 12491">
          <a:extLst>
            <a:ext uri="{FF2B5EF4-FFF2-40B4-BE49-F238E27FC236}">
              <a16:creationId xmlns="" xmlns:a16="http://schemas.microsoft.com/office/drawing/2014/main" id="{00000000-0008-0000-0400-00002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93" name="TextBox 12492">
          <a:extLst>
            <a:ext uri="{FF2B5EF4-FFF2-40B4-BE49-F238E27FC236}">
              <a16:creationId xmlns="" xmlns:a16="http://schemas.microsoft.com/office/drawing/2014/main" id="{00000000-0008-0000-0400-00002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494" name="TextBox 12493">
          <a:extLst>
            <a:ext uri="{FF2B5EF4-FFF2-40B4-BE49-F238E27FC236}">
              <a16:creationId xmlns="" xmlns:a16="http://schemas.microsoft.com/office/drawing/2014/main" id="{00000000-0008-0000-0400-00003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495" name="TextBox 12494">
          <a:extLst>
            <a:ext uri="{FF2B5EF4-FFF2-40B4-BE49-F238E27FC236}">
              <a16:creationId xmlns="" xmlns:a16="http://schemas.microsoft.com/office/drawing/2014/main" id="{00000000-0008-0000-0400-00003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496" name="TextBox 12495">
          <a:extLst>
            <a:ext uri="{FF2B5EF4-FFF2-40B4-BE49-F238E27FC236}">
              <a16:creationId xmlns="" xmlns:a16="http://schemas.microsoft.com/office/drawing/2014/main" id="{00000000-0008-0000-0400-00003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97" name="TextBox 12496">
          <a:extLst>
            <a:ext uri="{FF2B5EF4-FFF2-40B4-BE49-F238E27FC236}">
              <a16:creationId xmlns="" xmlns:a16="http://schemas.microsoft.com/office/drawing/2014/main" id="{00000000-0008-0000-0400-00003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498" name="TextBox 12497">
          <a:extLst>
            <a:ext uri="{FF2B5EF4-FFF2-40B4-BE49-F238E27FC236}">
              <a16:creationId xmlns="" xmlns:a16="http://schemas.microsoft.com/office/drawing/2014/main" id="{00000000-0008-0000-0400-00003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499" name="TextBox 12498">
          <a:extLst>
            <a:ext uri="{FF2B5EF4-FFF2-40B4-BE49-F238E27FC236}">
              <a16:creationId xmlns="" xmlns:a16="http://schemas.microsoft.com/office/drawing/2014/main" id="{00000000-0008-0000-0400-00003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500" name="TextBox 12499">
          <a:extLst>
            <a:ext uri="{FF2B5EF4-FFF2-40B4-BE49-F238E27FC236}">
              <a16:creationId xmlns="" xmlns:a16="http://schemas.microsoft.com/office/drawing/2014/main" id="{00000000-0008-0000-0400-00003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01" name="TextBox 12500">
          <a:extLst>
            <a:ext uri="{FF2B5EF4-FFF2-40B4-BE49-F238E27FC236}">
              <a16:creationId xmlns="" xmlns:a16="http://schemas.microsoft.com/office/drawing/2014/main" id="{00000000-0008-0000-0400-00003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502" name="TextBox 12501">
          <a:extLst>
            <a:ext uri="{FF2B5EF4-FFF2-40B4-BE49-F238E27FC236}">
              <a16:creationId xmlns="" xmlns:a16="http://schemas.microsoft.com/office/drawing/2014/main" id="{00000000-0008-0000-0400-00003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503" name="TextBox 12502">
          <a:extLst>
            <a:ext uri="{FF2B5EF4-FFF2-40B4-BE49-F238E27FC236}">
              <a16:creationId xmlns="" xmlns:a16="http://schemas.microsoft.com/office/drawing/2014/main" id="{00000000-0008-0000-0400-00003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504" name="TextBox 12503">
          <a:extLst>
            <a:ext uri="{FF2B5EF4-FFF2-40B4-BE49-F238E27FC236}">
              <a16:creationId xmlns="" xmlns:a16="http://schemas.microsoft.com/office/drawing/2014/main" id="{00000000-0008-0000-0400-00003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05" name="TextBox 12504">
          <a:extLst>
            <a:ext uri="{FF2B5EF4-FFF2-40B4-BE49-F238E27FC236}">
              <a16:creationId xmlns="" xmlns:a16="http://schemas.microsoft.com/office/drawing/2014/main" id="{00000000-0008-0000-0400-00003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506" name="TextBox 12505">
          <a:extLst>
            <a:ext uri="{FF2B5EF4-FFF2-40B4-BE49-F238E27FC236}">
              <a16:creationId xmlns="" xmlns:a16="http://schemas.microsoft.com/office/drawing/2014/main" id="{00000000-0008-0000-0400-00003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07" name="TextBox 12506">
          <a:extLst>
            <a:ext uri="{FF2B5EF4-FFF2-40B4-BE49-F238E27FC236}">
              <a16:creationId xmlns="" xmlns:a16="http://schemas.microsoft.com/office/drawing/2014/main" id="{00000000-0008-0000-0400-00003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508" name="TextBox 12507">
          <a:extLst>
            <a:ext uri="{FF2B5EF4-FFF2-40B4-BE49-F238E27FC236}">
              <a16:creationId xmlns="" xmlns:a16="http://schemas.microsoft.com/office/drawing/2014/main" id="{00000000-0008-0000-0400-00003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09" name="TextBox 12508">
          <a:extLst>
            <a:ext uri="{FF2B5EF4-FFF2-40B4-BE49-F238E27FC236}">
              <a16:creationId xmlns="" xmlns:a16="http://schemas.microsoft.com/office/drawing/2014/main" id="{00000000-0008-0000-0400-00003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510" name="TextBox 12509">
          <a:extLst>
            <a:ext uri="{FF2B5EF4-FFF2-40B4-BE49-F238E27FC236}">
              <a16:creationId xmlns="" xmlns:a16="http://schemas.microsoft.com/office/drawing/2014/main" id="{00000000-0008-0000-0400-00004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511" name="TextBox 12510">
          <a:extLst>
            <a:ext uri="{FF2B5EF4-FFF2-40B4-BE49-F238E27FC236}">
              <a16:creationId xmlns="" xmlns:a16="http://schemas.microsoft.com/office/drawing/2014/main" id="{00000000-0008-0000-0400-00004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512" name="TextBox 12511">
          <a:extLst>
            <a:ext uri="{FF2B5EF4-FFF2-40B4-BE49-F238E27FC236}">
              <a16:creationId xmlns="" xmlns:a16="http://schemas.microsoft.com/office/drawing/2014/main" id="{00000000-0008-0000-0400-00004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13" name="TextBox 12512">
          <a:extLst>
            <a:ext uri="{FF2B5EF4-FFF2-40B4-BE49-F238E27FC236}">
              <a16:creationId xmlns="" xmlns:a16="http://schemas.microsoft.com/office/drawing/2014/main" id="{00000000-0008-0000-0400-00004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514" name="TextBox 12513">
          <a:extLst>
            <a:ext uri="{FF2B5EF4-FFF2-40B4-BE49-F238E27FC236}">
              <a16:creationId xmlns="" xmlns:a16="http://schemas.microsoft.com/office/drawing/2014/main" id="{00000000-0008-0000-0400-00004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15" name="TextBox 12514">
          <a:extLst>
            <a:ext uri="{FF2B5EF4-FFF2-40B4-BE49-F238E27FC236}">
              <a16:creationId xmlns="" xmlns:a16="http://schemas.microsoft.com/office/drawing/2014/main" id="{00000000-0008-0000-0400-00004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516" name="TextBox 12515">
          <a:extLst>
            <a:ext uri="{FF2B5EF4-FFF2-40B4-BE49-F238E27FC236}">
              <a16:creationId xmlns="" xmlns:a16="http://schemas.microsoft.com/office/drawing/2014/main" id="{00000000-0008-0000-0400-00004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17" name="TextBox 12516">
          <a:extLst>
            <a:ext uri="{FF2B5EF4-FFF2-40B4-BE49-F238E27FC236}">
              <a16:creationId xmlns="" xmlns:a16="http://schemas.microsoft.com/office/drawing/2014/main" id="{00000000-0008-0000-0400-00004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518" name="TextBox 12517">
          <a:extLst>
            <a:ext uri="{FF2B5EF4-FFF2-40B4-BE49-F238E27FC236}">
              <a16:creationId xmlns="" xmlns:a16="http://schemas.microsoft.com/office/drawing/2014/main" id="{00000000-0008-0000-0400-00004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519" name="TextBox 12518">
          <a:extLst>
            <a:ext uri="{FF2B5EF4-FFF2-40B4-BE49-F238E27FC236}">
              <a16:creationId xmlns="" xmlns:a16="http://schemas.microsoft.com/office/drawing/2014/main" id="{00000000-0008-0000-0400-00004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520" name="TextBox 12519">
          <a:extLst>
            <a:ext uri="{FF2B5EF4-FFF2-40B4-BE49-F238E27FC236}">
              <a16:creationId xmlns="" xmlns:a16="http://schemas.microsoft.com/office/drawing/2014/main" id="{00000000-0008-0000-0400-00004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21" name="TextBox 12520">
          <a:extLst>
            <a:ext uri="{FF2B5EF4-FFF2-40B4-BE49-F238E27FC236}">
              <a16:creationId xmlns="" xmlns:a16="http://schemas.microsoft.com/office/drawing/2014/main" id="{00000000-0008-0000-0400-00004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522" name="TextBox 12521">
          <a:extLst>
            <a:ext uri="{FF2B5EF4-FFF2-40B4-BE49-F238E27FC236}">
              <a16:creationId xmlns="" xmlns:a16="http://schemas.microsoft.com/office/drawing/2014/main" id="{00000000-0008-0000-0400-00004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23" name="TextBox 12522">
          <a:extLst>
            <a:ext uri="{FF2B5EF4-FFF2-40B4-BE49-F238E27FC236}">
              <a16:creationId xmlns="" xmlns:a16="http://schemas.microsoft.com/office/drawing/2014/main" id="{00000000-0008-0000-0400-00004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524" name="TextBox 12523">
          <a:extLst>
            <a:ext uri="{FF2B5EF4-FFF2-40B4-BE49-F238E27FC236}">
              <a16:creationId xmlns="" xmlns:a16="http://schemas.microsoft.com/office/drawing/2014/main" id="{00000000-0008-0000-0400-00004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25" name="TextBox 12524">
          <a:extLst>
            <a:ext uri="{FF2B5EF4-FFF2-40B4-BE49-F238E27FC236}">
              <a16:creationId xmlns="" xmlns:a16="http://schemas.microsoft.com/office/drawing/2014/main" id="{00000000-0008-0000-0400-00004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526" name="TextBox 12525">
          <a:extLst>
            <a:ext uri="{FF2B5EF4-FFF2-40B4-BE49-F238E27FC236}">
              <a16:creationId xmlns="" xmlns:a16="http://schemas.microsoft.com/office/drawing/2014/main" id="{00000000-0008-0000-0400-00005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527" name="TextBox 12526">
          <a:extLst>
            <a:ext uri="{FF2B5EF4-FFF2-40B4-BE49-F238E27FC236}">
              <a16:creationId xmlns="" xmlns:a16="http://schemas.microsoft.com/office/drawing/2014/main" id="{00000000-0008-0000-0400-00005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528" name="TextBox 12527">
          <a:extLst>
            <a:ext uri="{FF2B5EF4-FFF2-40B4-BE49-F238E27FC236}">
              <a16:creationId xmlns="" xmlns:a16="http://schemas.microsoft.com/office/drawing/2014/main" id="{00000000-0008-0000-0400-00005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29" name="TextBox 12528">
          <a:extLst>
            <a:ext uri="{FF2B5EF4-FFF2-40B4-BE49-F238E27FC236}">
              <a16:creationId xmlns="" xmlns:a16="http://schemas.microsoft.com/office/drawing/2014/main" id="{00000000-0008-0000-0400-00005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530" name="TextBox 12529">
          <a:extLst>
            <a:ext uri="{FF2B5EF4-FFF2-40B4-BE49-F238E27FC236}">
              <a16:creationId xmlns="" xmlns:a16="http://schemas.microsoft.com/office/drawing/2014/main" id="{00000000-0008-0000-0400-00005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31" name="TextBox 12530">
          <a:extLst>
            <a:ext uri="{FF2B5EF4-FFF2-40B4-BE49-F238E27FC236}">
              <a16:creationId xmlns="" xmlns:a16="http://schemas.microsoft.com/office/drawing/2014/main" id="{00000000-0008-0000-0400-00005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532" name="TextBox 12531">
          <a:extLst>
            <a:ext uri="{FF2B5EF4-FFF2-40B4-BE49-F238E27FC236}">
              <a16:creationId xmlns="" xmlns:a16="http://schemas.microsoft.com/office/drawing/2014/main" id="{00000000-0008-0000-0400-00005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33" name="TextBox 12532">
          <a:extLst>
            <a:ext uri="{FF2B5EF4-FFF2-40B4-BE49-F238E27FC236}">
              <a16:creationId xmlns="" xmlns:a16="http://schemas.microsoft.com/office/drawing/2014/main" id="{00000000-0008-0000-0400-00005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534" name="TextBox 12533">
          <a:extLst>
            <a:ext uri="{FF2B5EF4-FFF2-40B4-BE49-F238E27FC236}">
              <a16:creationId xmlns="" xmlns:a16="http://schemas.microsoft.com/office/drawing/2014/main" id="{00000000-0008-0000-0400-00005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535" name="TextBox 12534">
          <a:extLst>
            <a:ext uri="{FF2B5EF4-FFF2-40B4-BE49-F238E27FC236}">
              <a16:creationId xmlns="" xmlns:a16="http://schemas.microsoft.com/office/drawing/2014/main" id="{00000000-0008-0000-0400-00005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536" name="TextBox 12535">
          <a:extLst>
            <a:ext uri="{FF2B5EF4-FFF2-40B4-BE49-F238E27FC236}">
              <a16:creationId xmlns="" xmlns:a16="http://schemas.microsoft.com/office/drawing/2014/main" id="{00000000-0008-0000-0400-00005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37" name="TextBox 12536">
          <a:extLst>
            <a:ext uri="{FF2B5EF4-FFF2-40B4-BE49-F238E27FC236}">
              <a16:creationId xmlns="" xmlns:a16="http://schemas.microsoft.com/office/drawing/2014/main" id="{00000000-0008-0000-0400-00005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538" name="TextBox 12537">
          <a:extLst>
            <a:ext uri="{FF2B5EF4-FFF2-40B4-BE49-F238E27FC236}">
              <a16:creationId xmlns="" xmlns:a16="http://schemas.microsoft.com/office/drawing/2014/main" id="{00000000-0008-0000-0400-00005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39" name="TextBox 12538">
          <a:extLst>
            <a:ext uri="{FF2B5EF4-FFF2-40B4-BE49-F238E27FC236}">
              <a16:creationId xmlns="" xmlns:a16="http://schemas.microsoft.com/office/drawing/2014/main" id="{00000000-0008-0000-0400-00005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540" name="TextBox 12539">
          <a:extLst>
            <a:ext uri="{FF2B5EF4-FFF2-40B4-BE49-F238E27FC236}">
              <a16:creationId xmlns="" xmlns:a16="http://schemas.microsoft.com/office/drawing/2014/main" id="{00000000-0008-0000-0400-00005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41" name="TextBox 12540">
          <a:extLst>
            <a:ext uri="{FF2B5EF4-FFF2-40B4-BE49-F238E27FC236}">
              <a16:creationId xmlns="" xmlns:a16="http://schemas.microsoft.com/office/drawing/2014/main" id="{00000000-0008-0000-0400-00005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542" name="TextBox 12541">
          <a:extLst>
            <a:ext uri="{FF2B5EF4-FFF2-40B4-BE49-F238E27FC236}">
              <a16:creationId xmlns="" xmlns:a16="http://schemas.microsoft.com/office/drawing/2014/main" id="{00000000-0008-0000-0400-00006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543" name="TextBox 12542">
          <a:extLst>
            <a:ext uri="{FF2B5EF4-FFF2-40B4-BE49-F238E27FC236}">
              <a16:creationId xmlns="" xmlns:a16="http://schemas.microsoft.com/office/drawing/2014/main" id="{00000000-0008-0000-0400-00006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544" name="TextBox 12543">
          <a:extLst>
            <a:ext uri="{FF2B5EF4-FFF2-40B4-BE49-F238E27FC236}">
              <a16:creationId xmlns="" xmlns:a16="http://schemas.microsoft.com/office/drawing/2014/main" id="{00000000-0008-0000-0400-00006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45" name="TextBox 12544">
          <a:extLst>
            <a:ext uri="{FF2B5EF4-FFF2-40B4-BE49-F238E27FC236}">
              <a16:creationId xmlns="" xmlns:a16="http://schemas.microsoft.com/office/drawing/2014/main" id="{00000000-0008-0000-0400-00006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546" name="TextBox 12545">
          <a:extLst>
            <a:ext uri="{FF2B5EF4-FFF2-40B4-BE49-F238E27FC236}">
              <a16:creationId xmlns="" xmlns:a16="http://schemas.microsoft.com/office/drawing/2014/main" id="{00000000-0008-0000-0400-00006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47" name="TextBox 12546">
          <a:extLst>
            <a:ext uri="{FF2B5EF4-FFF2-40B4-BE49-F238E27FC236}">
              <a16:creationId xmlns="" xmlns:a16="http://schemas.microsoft.com/office/drawing/2014/main" id="{00000000-0008-0000-0400-00006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548" name="TextBox 12547">
          <a:extLst>
            <a:ext uri="{FF2B5EF4-FFF2-40B4-BE49-F238E27FC236}">
              <a16:creationId xmlns="" xmlns:a16="http://schemas.microsoft.com/office/drawing/2014/main" id="{00000000-0008-0000-0400-00006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49" name="TextBox 12548">
          <a:extLst>
            <a:ext uri="{FF2B5EF4-FFF2-40B4-BE49-F238E27FC236}">
              <a16:creationId xmlns="" xmlns:a16="http://schemas.microsoft.com/office/drawing/2014/main" id="{00000000-0008-0000-0400-00006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550" name="TextBox 12549">
          <a:extLst>
            <a:ext uri="{FF2B5EF4-FFF2-40B4-BE49-F238E27FC236}">
              <a16:creationId xmlns="" xmlns:a16="http://schemas.microsoft.com/office/drawing/2014/main" id="{00000000-0008-0000-0400-00006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551" name="TextBox 12550">
          <a:extLst>
            <a:ext uri="{FF2B5EF4-FFF2-40B4-BE49-F238E27FC236}">
              <a16:creationId xmlns="" xmlns:a16="http://schemas.microsoft.com/office/drawing/2014/main" id="{00000000-0008-0000-0400-00006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552" name="TextBox 12551">
          <a:extLst>
            <a:ext uri="{FF2B5EF4-FFF2-40B4-BE49-F238E27FC236}">
              <a16:creationId xmlns="" xmlns:a16="http://schemas.microsoft.com/office/drawing/2014/main" id="{00000000-0008-0000-0400-00006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53" name="TextBox 12552">
          <a:extLst>
            <a:ext uri="{FF2B5EF4-FFF2-40B4-BE49-F238E27FC236}">
              <a16:creationId xmlns="" xmlns:a16="http://schemas.microsoft.com/office/drawing/2014/main" id="{00000000-0008-0000-0400-00006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554" name="TextBox 12553">
          <a:extLst>
            <a:ext uri="{FF2B5EF4-FFF2-40B4-BE49-F238E27FC236}">
              <a16:creationId xmlns="" xmlns:a16="http://schemas.microsoft.com/office/drawing/2014/main" id="{00000000-0008-0000-0400-00006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55" name="TextBox 12554">
          <a:extLst>
            <a:ext uri="{FF2B5EF4-FFF2-40B4-BE49-F238E27FC236}">
              <a16:creationId xmlns="" xmlns:a16="http://schemas.microsoft.com/office/drawing/2014/main" id="{00000000-0008-0000-0400-00006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556" name="TextBox 12555">
          <a:extLst>
            <a:ext uri="{FF2B5EF4-FFF2-40B4-BE49-F238E27FC236}">
              <a16:creationId xmlns="" xmlns:a16="http://schemas.microsoft.com/office/drawing/2014/main" id="{00000000-0008-0000-0400-00006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57" name="TextBox 12556">
          <a:extLst>
            <a:ext uri="{FF2B5EF4-FFF2-40B4-BE49-F238E27FC236}">
              <a16:creationId xmlns="" xmlns:a16="http://schemas.microsoft.com/office/drawing/2014/main" id="{00000000-0008-0000-0400-00006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558" name="TextBox 12557">
          <a:extLst>
            <a:ext uri="{FF2B5EF4-FFF2-40B4-BE49-F238E27FC236}">
              <a16:creationId xmlns="" xmlns:a16="http://schemas.microsoft.com/office/drawing/2014/main" id="{00000000-0008-0000-0400-00007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559" name="TextBox 12558">
          <a:extLst>
            <a:ext uri="{FF2B5EF4-FFF2-40B4-BE49-F238E27FC236}">
              <a16:creationId xmlns="" xmlns:a16="http://schemas.microsoft.com/office/drawing/2014/main" id="{00000000-0008-0000-0400-00007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560" name="TextBox 12559">
          <a:extLst>
            <a:ext uri="{FF2B5EF4-FFF2-40B4-BE49-F238E27FC236}">
              <a16:creationId xmlns="" xmlns:a16="http://schemas.microsoft.com/office/drawing/2014/main" id="{00000000-0008-0000-0400-00007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61" name="TextBox 12560">
          <a:extLst>
            <a:ext uri="{FF2B5EF4-FFF2-40B4-BE49-F238E27FC236}">
              <a16:creationId xmlns="" xmlns:a16="http://schemas.microsoft.com/office/drawing/2014/main" id="{00000000-0008-0000-0400-00007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562" name="TextBox 12561">
          <a:extLst>
            <a:ext uri="{FF2B5EF4-FFF2-40B4-BE49-F238E27FC236}">
              <a16:creationId xmlns="" xmlns:a16="http://schemas.microsoft.com/office/drawing/2014/main" id="{00000000-0008-0000-0400-00007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63" name="TextBox 12562">
          <a:extLst>
            <a:ext uri="{FF2B5EF4-FFF2-40B4-BE49-F238E27FC236}">
              <a16:creationId xmlns="" xmlns:a16="http://schemas.microsoft.com/office/drawing/2014/main" id="{00000000-0008-0000-0400-00007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564" name="TextBox 12563">
          <a:extLst>
            <a:ext uri="{FF2B5EF4-FFF2-40B4-BE49-F238E27FC236}">
              <a16:creationId xmlns="" xmlns:a16="http://schemas.microsoft.com/office/drawing/2014/main" id="{00000000-0008-0000-0400-00007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65" name="TextBox 12564">
          <a:extLst>
            <a:ext uri="{FF2B5EF4-FFF2-40B4-BE49-F238E27FC236}">
              <a16:creationId xmlns="" xmlns:a16="http://schemas.microsoft.com/office/drawing/2014/main" id="{00000000-0008-0000-0400-00007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566" name="TextBox 12565">
          <a:extLst>
            <a:ext uri="{FF2B5EF4-FFF2-40B4-BE49-F238E27FC236}">
              <a16:creationId xmlns="" xmlns:a16="http://schemas.microsoft.com/office/drawing/2014/main" id="{00000000-0008-0000-0400-00007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567" name="TextBox 12566">
          <a:extLst>
            <a:ext uri="{FF2B5EF4-FFF2-40B4-BE49-F238E27FC236}">
              <a16:creationId xmlns="" xmlns:a16="http://schemas.microsoft.com/office/drawing/2014/main" id="{00000000-0008-0000-0400-00007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568" name="TextBox 12567">
          <a:extLst>
            <a:ext uri="{FF2B5EF4-FFF2-40B4-BE49-F238E27FC236}">
              <a16:creationId xmlns="" xmlns:a16="http://schemas.microsoft.com/office/drawing/2014/main" id="{00000000-0008-0000-0400-00007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69" name="TextBox 12568">
          <a:extLst>
            <a:ext uri="{FF2B5EF4-FFF2-40B4-BE49-F238E27FC236}">
              <a16:creationId xmlns="" xmlns:a16="http://schemas.microsoft.com/office/drawing/2014/main" id="{00000000-0008-0000-0400-00007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570" name="TextBox 12569">
          <a:extLst>
            <a:ext uri="{FF2B5EF4-FFF2-40B4-BE49-F238E27FC236}">
              <a16:creationId xmlns="" xmlns:a16="http://schemas.microsoft.com/office/drawing/2014/main" id="{00000000-0008-0000-0400-00007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71" name="TextBox 12570">
          <a:extLst>
            <a:ext uri="{FF2B5EF4-FFF2-40B4-BE49-F238E27FC236}">
              <a16:creationId xmlns="" xmlns:a16="http://schemas.microsoft.com/office/drawing/2014/main" id="{00000000-0008-0000-0400-00007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572" name="TextBox 12571">
          <a:extLst>
            <a:ext uri="{FF2B5EF4-FFF2-40B4-BE49-F238E27FC236}">
              <a16:creationId xmlns="" xmlns:a16="http://schemas.microsoft.com/office/drawing/2014/main" id="{00000000-0008-0000-0400-00007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73" name="TextBox 12572">
          <a:extLst>
            <a:ext uri="{FF2B5EF4-FFF2-40B4-BE49-F238E27FC236}">
              <a16:creationId xmlns="" xmlns:a16="http://schemas.microsoft.com/office/drawing/2014/main" id="{00000000-0008-0000-0400-00007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574" name="TextBox 12573">
          <a:extLst>
            <a:ext uri="{FF2B5EF4-FFF2-40B4-BE49-F238E27FC236}">
              <a16:creationId xmlns="" xmlns:a16="http://schemas.microsoft.com/office/drawing/2014/main" id="{00000000-0008-0000-0400-00008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575" name="TextBox 12574">
          <a:extLst>
            <a:ext uri="{FF2B5EF4-FFF2-40B4-BE49-F238E27FC236}">
              <a16:creationId xmlns="" xmlns:a16="http://schemas.microsoft.com/office/drawing/2014/main" id="{00000000-0008-0000-0400-00008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576" name="TextBox 12575">
          <a:extLst>
            <a:ext uri="{FF2B5EF4-FFF2-40B4-BE49-F238E27FC236}">
              <a16:creationId xmlns="" xmlns:a16="http://schemas.microsoft.com/office/drawing/2014/main" id="{00000000-0008-0000-0400-00008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77" name="TextBox 12576">
          <a:extLst>
            <a:ext uri="{FF2B5EF4-FFF2-40B4-BE49-F238E27FC236}">
              <a16:creationId xmlns="" xmlns:a16="http://schemas.microsoft.com/office/drawing/2014/main" id="{00000000-0008-0000-0400-00008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578" name="TextBox 12577">
          <a:extLst>
            <a:ext uri="{FF2B5EF4-FFF2-40B4-BE49-F238E27FC236}">
              <a16:creationId xmlns="" xmlns:a16="http://schemas.microsoft.com/office/drawing/2014/main" id="{00000000-0008-0000-0400-00008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79" name="TextBox 12578">
          <a:extLst>
            <a:ext uri="{FF2B5EF4-FFF2-40B4-BE49-F238E27FC236}">
              <a16:creationId xmlns="" xmlns:a16="http://schemas.microsoft.com/office/drawing/2014/main" id="{00000000-0008-0000-0400-00008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580" name="TextBox 12579">
          <a:extLst>
            <a:ext uri="{FF2B5EF4-FFF2-40B4-BE49-F238E27FC236}">
              <a16:creationId xmlns="" xmlns:a16="http://schemas.microsoft.com/office/drawing/2014/main" id="{00000000-0008-0000-0400-00008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81" name="TextBox 12580">
          <a:extLst>
            <a:ext uri="{FF2B5EF4-FFF2-40B4-BE49-F238E27FC236}">
              <a16:creationId xmlns="" xmlns:a16="http://schemas.microsoft.com/office/drawing/2014/main" id="{00000000-0008-0000-0400-00008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582" name="TextBox 12581">
          <a:extLst>
            <a:ext uri="{FF2B5EF4-FFF2-40B4-BE49-F238E27FC236}">
              <a16:creationId xmlns="" xmlns:a16="http://schemas.microsoft.com/office/drawing/2014/main" id="{00000000-0008-0000-0400-00008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583" name="TextBox 12582">
          <a:extLst>
            <a:ext uri="{FF2B5EF4-FFF2-40B4-BE49-F238E27FC236}">
              <a16:creationId xmlns="" xmlns:a16="http://schemas.microsoft.com/office/drawing/2014/main" id="{00000000-0008-0000-0400-00008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584" name="TextBox 12583">
          <a:extLst>
            <a:ext uri="{FF2B5EF4-FFF2-40B4-BE49-F238E27FC236}">
              <a16:creationId xmlns="" xmlns:a16="http://schemas.microsoft.com/office/drawing/2014/main" id="{00000000-0008-0000-0400-00008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85" name="TextBox 12584">
          <a:extLst>
            <a:ext uri="{FF2B5EF4-FFF2-40B4-BE49-F238E27FC236}">
              <a16:creationId xmlns="" xmlns:a16="http://schemas.microsoft.com/office/drawing/2014/main" id="{00000000-0008-0000-0400-00008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586" name="TextBox 12585">
          <a:extLst>
            <a:ext uri="{FF2B5EF4-FFF2-40B4-BE49-F238E27FC236}">
              <a16:creationId xmlns="" xmlns:a16="http://schemas.microsoft.com/office/drawing/2014/main" id="{00000000-0008-0000-0400-00008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87" name="TextBox 12586">
          <a:extLst>
            <a:ext uri="{FF2B5EF4-FFF2-40B4-BE49-F238E27FC236}">
              <a16:creationId xmlns="" xmlns:a16="http://schemas.microsoft.com/office/drawing/2014/main" id="{00000000-0008-0000-0400-00008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588" name="TextBox 12587">
          <a:extLst>
            <a:ext uri="{FF2B5EF4-FFF2-40B4-BE49-F238E27FC236}">
              <a16:creationId xmlns="" xmlns:a16="http://schemas.microsoft.com/office/drawing/2014/main" id="{00000000-0008-0000-0400-00008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89" name="TextBox 12588">
          <a:extLst>
            <a:ext uri="{FF2B5EF4-FFF2-40B4-BE49-F238E27FC236}">
              <a16:creationId xmlns="" xmlns:a16="http://schemas.microsoft.com/office/drawing/2014/main" id="{00000000-0008-0000-0400-00008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590" name="TextBox 12589">
          <a:extLst>
            <a:ext uri="{FF2B5EF4-FFF2-40B4-BE49-F238E27FC236}">
              <a16:creationId xmlns="" xmlns:a16="http://schemas.microsoft.com/office/drawing/2014/main" id="{00000000-0008-0000-0400-00009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591" name="TextBox 12590">
          <a:extLst>
            <a:ext uri="{FF2B5EF4-FFF2-40B4-BE49-F238E27FC236}">
              <a16:creationId xmlns="" xmlns:a16="http://schemas.microsoft.com/office/drawing/2014/main" id="{00000000-0008-0000-0400-00009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592" name="TextBox 12591">
          <a:extLst>
            <a:ext uri="{FF2B5EF4-FFF2-40B4-BE49-F238E27FC236}">
              <a16:creationId xmlns="" xmlns:a16="http://schemas.microsoft.com/office/drawing/2014/main" id="{00000000-0008-0000-0400-00009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93" name="TextBox 12592">
          <a:extLst>
            <a:ext uri="{FF2B5EF4-FFF2-40B4-BE49-F238E27FC236}">
              <a16:creationId xmlns="" xmlns:a16="http://schemas.microsoft.com/office/drawing/2014/main" id="{00000000-0008-0000-0400-00009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594" name="TextBox 12593">
          <a:extLst>
            <a:ext uri="{FF2B5EF4-FFF2-40B4-BE49-F238E27FC236}">
              <a16:creationId xmlns="" xmlns:a16="http://schemas.microsoft.com/office/drawing/2014/main" id="{00000000-0008-0000-0400-00009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95" name="TextBox 12594">
          <a:extLst>
            <a:ext uri="{FF2B5EF4-FFF2-40B4-BE49-F238E27FC236}">
              <a16:creationId xmlns="" xmlns:a16="http://schemas.microsoft.com/office/drawing/2014/main" id="{00000000-0008-0000-0400-00009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596" name="TextBox 12595">
          <a:extLst>
            <a:ext uri="{FF2B5EF4-FFF2-40B4-BE49-F238E27FC236}">
              <a16:creationId xmlns="" xmlns:a16="http://schemas.microsoft.com/office/drawing/2014/main" id="{00000000-0008-0000-0400-00009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597" name="TextBox 12596">
          <a:extLst>
            <a:ext uri="{FF2B5EF4-FFF2-40B4-BE49-F238E27FC236}">
              <a16:creationId xmlns="" xmlns:a16="http://schemas.microsoft.com/office/drawing/2014/main" id="{00000000-0008-0000-0400-00009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598" name="TextBox 12597">
          <a:extLst>
            <a:ext uri="{FF2B5EF4-FFF2-40B4-BE49-F238E27FC236}">
              <a16:creationId xmlns="" xmlns:a16="http://schemas.microsoft.com/office/drawing/2014/main" id="{00000000-0008-0000-0400-00009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599" name="TextBox 12598">
          <a:extLst>
            <a:ext uri="{FF2B5EF4-FFF2-40B4-BE49-F238E27FC236}">
              <a16:creationId xmlns="" xmlns:a16="http://schemas.microsoft.com/office/drawing/2014/main" id="{00000000-0008-0000-0400-00009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600" name="TextBox 12599">
          <a:extLst>
            <a:ext uri="{FF2B5EF4-FFF2-40B4-BE49-F238E27FC236}">
              <a16:creationId xmlns="" xmlns:a16="http://schemas.microsoft.com/office/drawing/2014/main" id="{00000000-0008-0000-0400-00009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01" name="TextBox 12600">
          <a:extLst>
            <a:ext uri="{FF2B5EF4-FFF2-40B4-BE49-F238E27FC236}">
              <a16:creationId xmlns="" xmlns:a16="http://schemas.microsoft.com/office/drawing/2014/main" id="{00000000-0008-0000-0400-00009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602" name="TextBox 12601">
          <a:extLst>
            <a:ext uri="{FF2B5EF4-FFF2-40B4-BE49-F238E27FC236}">
              <a16:creationId xmlns="" xmlns:a16="http://schemas.microsoft.com/office/drawing/2014/main" id="{00000000-0008-0000-0400-00009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03" name="TextBox 12602">
          <a:extLst>
            <a:ext uri="{FF2B5EF4-FFF2-40B4-BE49-F238E27FC236}">
              <a16:creationId xmlns="" xmlns:a16="http://schemas.microsoft.com/office/drawing/2014/main" id="{00000000-0008-0000-0400-00009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604" name="TextBox 12603">
          <a:extLst>
            <a:ext uri="{FF2B5EF4-FFF2-40B4-BE49-F238E27FC236}">
              <a16:creationId xmlns="" xmlns:a16="http://schemas.microsoft.com/office/drawing/2014/main" id="{00000000-0008-0000-0400-00009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05" name="TextBox 12604">
          <a:extLst>
            <a:ext uri="{FF2B5EF4-FFF2-40B4-BE49-F238E27FC236}">
              <a16:creationId xmlns="" xmlns:a16="http://schemas.microsoft.com/office/drawing/2014/main" id="{00000000-0008-0000-0400-00009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606" name="TextBox 12605">
          <a:extLst>
            <a:ext uri="{FF2B5EF4-FFF2-40B4-BE49-F238E27FC236}">
              <a16:creationId xmlns="" xmlns:a16="http://schemas.microsoft.com/office/drawing/2014/main" id="{00000000-0008-0000-0400-0000A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607" name="TextBox 12606">
          <a:extLst>
            <a:ext uri="{FF2B5EF4-FFF2-40B4-BE49-F238E27FC236}">
              <a16:creationId xmlns="" xmlns:a16="http://schemas.microsoft.com/office/drawing/2014/main" id="{00000000-0008-0000-0400-0000A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608" name="TextBox 12607">
          <a:extLst>
            <a:ext uri="{FF2B5EF4-FFF2-40B4-BE49-F238E27FC236}">
              <a16:creationId xmlns="" xmlns:a16="http://schemas.microsoft.com/office/drawing/2014/main" id="{00000000-0008-0000-0400-0000A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09" name="TextBox 12608">
          <a:extLst>
            <a:ext uri="{FF2B5EF4-FFF2-40B4-BE49-F238E27FC236}">
              <a16:creationId xmlns="" xmlns:a16="http://schemas.microsoft.com/office/drawing/2014/main" id="{00000000-0008-0000-0400-0000A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610" name="TextBox 12609">
          <a:extLst>
            <a:ext uri="{FF2B5EF4-FFF2-40B4-BE49-F238E27FC236}">
              <a16:creationId xmlns="" xmlns:a16="http://schemas.microsoft.com/office/drawing/2014/main" id="{00000000-0008-0000-0400-0000A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11" name="TextBox 12610">
          <a:extLst>
            <a:ext uri="{FF2B5EF4-FFF2-40B4-BE49-F238E27FC236}">
              <a16:creationId xmlns="" xmlns:a16="http://schemas.microsoft.com/office/drawing/2014/main" id="{00000000-0008-0000-0400-0000A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612" name="TextBox 12611">
          <a:extLst>
            <a:ext uri="{FF2B5EF4-FFF2-40B4-BE49-F238E27FC236}">
              <a16:creationId xmlns="" xmlns:a16="http://schemas.microsoft.com/office/drawing/2014/main" id="{00000000-0008-0000-0400-0000A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13" name="TextBox 12612">
          <a:extLst>
            <a:ext uri="{FF2B5EF4-FFF2-40B4-BE49-F238E27FC236}">
              <a16:creationId xmlns="" xmlns:a16="http://schemas.microsoft.com/office/drawing/2014/main" id="{00000000-0008-0000-0400-0000A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614" name="TextBox 12613">
          <a:extLst>
            <a:ext uri="{FF2B5EF4-FFF2-40B4-BE49-F238E27FC236}">
              <a16:creationId xmlns="" xmlns:a16="http://schemas.microsoft.com/office/drawing/2014/main" id="{00000000-0008-0000-0400-0000A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615" name="TextBox 12614">
          <a:extLst>
            <a:ext uri="{FF2B5EF4-FFF2-40B4-BE49-F238E27FC236}">
              <a16:creationId xmlns="" xmlns:a16="http://schemas.microsoft.com/office/drawing/2014/main" id="{00000000-0008-0000-0400-0000A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616" name="TextBox 12615">
          <a:extLst>
            <a:ext uri="{FF2B5EF4-FFF2-40B4-BE49-F238E27FC236}">
              <a16:creationId xmlns="" xmlns:a16="http://schemas.microsoft.com/office/drawing/2014/main" id="{00000000-0008-0000-0400-0000A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17" name="TextBox 12616">
          <a:extLst>
            <a:ext uri="{FF2B5EF4-FFF2-40B4-BE49-F238E27FC236}">
              <a16:creationId xmlns="" xmlns:a16="http://schemas.microsoft.com/office/drawing/2014/main" id="{00000000-0008-0000-0400-0000A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618" name="TextBox 12617">
          <a:extLst>
            <a:ext uri="{FF2B5EF4-FFF2-40B4-BE49-F238E27FC236}">
              <a16:creationId xmlns="" xmlns:a16="http://schemas.microsoft.com/office/drawing/2014/main" id="{00000000-0008-0000-0400-0000A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19" name="TextBox 12618">
          <a:extLst>
            <a:ext uri="{FF2B5EF4-FFF2-40B4-BE49-F238E27FC236}">
              <a16:creationId xmlns="" xmlns:a16="http://schemas.microsoft.com/office/drawing/2014/main" id="{00000000-0008-0000-0400-0000A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620" name="TextBox 12619">
          <a:extLst>
            <a:ext uri="{FF2B5EF4-FFF2-40B4-BE49-F238E27FC236}">
              <a16:creationId xmlns="" xmlns:a16="http://schemas.microsoft.com/office/drawing/2014/main" id="{00000000-0008-0000-0400-0000A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21" name="TextBox 12620">
          <a:extLst>
            <a:ext uri="{FF2B5EF4-FFF2-40B4-BE49-F238E27FC236}">
              <a16:creationId xmlns="" xmlns:a16="http://schemas.microsoft.com/office/drawing/2014/main" id="{00000000-0008-0000-0400-0000A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622" name="TextBox 12621">
          <a:extLst>
            <a:ext uri="{FF2B5EF4-FFF2-40B4-BE49-F238E27FC236}">
              <a16:creationId xmlns="" xmlns:a16="http://schemas.microsoft.com/office/drawing/2014/main" id="{00000000-0008-0000-0400-0000B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623" name="TextBox 12622">
          <a:extLst>
            <a:ext uri="{FF2B5EF4-FFF2-40B4-BE49-F238E27FC236}">
              <a16:creationId xmlns="" xmlns:a16="http://schemas.microsoft.com/office/drawing/2014/main" id="{00000000-0008-0000-0400-0000B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624" name="TextBox 12623">
          <a:extLst>
            <a:ext uri="{FF2B5EF4-FFF2-40B4-BE49-F238E27FC236}">
              <a16:creationId xmlns="" xmlns:a16="http://schemas.microsoft.com/office/drawing/2014/main" id="{00000000-0008-0000-0400-0000B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25" name="TextBox 12624">
          <a:extLst>
            <a:ext uri="{FF2B5EF4-FFF2-40B4-BE49-F238E27FC236}">
              <a16:creationId xmlns="" xmlns:a16="http://schemas.microsoft.com/office/drawing/2014/main" id="{00000000-0008-0000-0400-0000B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626" name="TextBox 12625">
          <a:extLst>
            <a:ext uri="{FF2B5EF4-FFF2-40B4-BE49-F238E27FC236}">
              <a16:creationId xmlns="" xmlns:a16="http://schemas.microsoft.com/office/drawing/2014/main" id="{00000000-0008-0000-0400-0000B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27" name="TextBox 12626">
          <a:extLst>
            <a:ext uri="{FF2B5EF4-FFF2-40B4-BE49-F238E27FC236}">
              <a16:creationId xmlns="" xmlns:a16="http://schemas.microsoft.com/office/drawing/2014/main" id="{00000000-0008-0000-0400-0000B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628" name="TextBox 12627">
          <a:extLst>
            <a:ext uri="{FF2B5EF4-FFF2-40B4-BE49-F238E27FC236}">
              <a16:creationId xmlns="" xmlns:a16="http://schemas.microsoft.com/office/drawing/2014/main" id="{00000000-0008-0000-0400-0000B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29" name="TextBox 12628">
          <a:extLst>
            <a:ext uri="{FF2B5EF4-FFF2-40B4-BE49-F238E27FC236}">
              <a16:creationId xmlns="" xmlns:a16="http://schemas.microsoft.com/office/drawing/2014/main" id="{00000000-0008-0000-0400-0000B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630" name="TextBox 12629">
          <a:extLst>
            <a:ext uri="{FF2B5EF4-FFF2-40B4-BE49-F238E27FC236}">
              <a16:creationId xmlns="" xmlns:a16="http://schemas.microsoft.com/office/drawing/2014/main" id="{00000000-0008-0000-0400-0000B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631" name="TextBox 12630">
          <a:extLst>
            <a:ext uri="{FF2B5EF4-FFF2-40B4-BE49-F238E27FC236}">
              <a16:creationId xmlns="" xmlns:a16="http://schemas.microsoft.com/office/drawing/2014/main" id="{00000000-0008-0000-0400-0000B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632" name="TextBox 12631">
          <a:extLst>
            <a:ext uri="{FF2B5EF4-FFF2-40B4-BE49-F238E27FC236}">
              <a16:creationId xmlns="" xmlns:a16="http://schemas.microsoft.com/office/drawing/2014/main" id="{00000000-0008-0000-0400-0000B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33" name="TextBox 12632">
          <a:extLst>
            <a:ext uri="{FF2B5EF4-FFF2-40B4-BE49-F238E27FC236}">
              <a16:creationId xmlns="" xmlns:a16="http://schemas.microsoft.com/office/drawing/2014/main" id="{00000000-0008-0000-0400-0000B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634" name="TextBox 12633">
          <a:extLst>
            <a:ext uri="{FF2B5EF4-FFF2-40B4-BE49-F238E27FC236}">
              <a16:creationId xmlns="" xmlns:a16="http://schemas.microsoft.com/office/drawing/2014/main" id="{00000000-0008-0000-0400-0000B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35" name="TextBox 12634">
          <a:extLst>
            <a:ext uri="{FF2B5EF4-FFF2-40B4-BE49-F238E27FC236}">
              <a16:creationId xmlns="" xmlns:a16="http://schemas.microsoft.com/office/drawing/2014/main" id="{00000000-0008-0000-0400-0000B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636" name="TextBox 12635">
          <a:extLst>
            <a:ext uri="{FF2B5EF4-FFF2-40B4-BE49-F238E27FC236}">
              <a16:creationId xmlns="" xmlns:a16="http://schemas.microsoft.com/office/drawing/2014/main" id="{00000000-0008-0000-0400-0000B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37" name="TextBox 12636">
          <a:extLst>
            <a:ext uri="{FF2B5EF4-FFF2-40B4-BE49-F238E27FC236}">
              <a16:creationId xmlns="" xmlns:a16="http://schemas.microsoft.com/office/drawing/2014/main" id="{00000000-0008-0000-0400-0000B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638" name="TextBox 12637">
          <a:extLst>
            <a:ext uri="{FF2B5EF4-FFF2-40B4-BE49-F238E27FC236}">
              <a16:creationId xmlns="" xmlns:a16="http://schemas.microsoft.com/office/drawing/2014/main" id="{00000000-0008-0000-0400-0000C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639" name="TextBox 12638">
          <a:extLst>
            <a:ext uri="{FF2B5EF4-FFF2-40B4-BE49-F238E27FC236}">
              <a16:creationId xmlns="" xmlns:a16="http://schemas.microsoft.com/office/drawing/2014/main" id="{00000000-0008-0000-0400-0000C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640" name="TextBox 12639">
          <a:extLst>
            <a:ext uri="{FF2B5EF4-FFF2-40B4-BE49-F238E27FC236}">
              <a16:creationId xmlns="" xmlns:a16="http://schemas.microsoft.com/office/drawing/2014/main" id="{00000000-0008-0000-0400-0000C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41" name="TextBox 12640">
          <a:extLst>
            <a:ext uri="{FF2B5EF4-FFF2-40B4-BE49-F238E27FC236}">
              <a16:creationId xmlns="" xmlns:a16="http://schemas.microsoft.com/office/drawing/2014/main" id="{00000000-0008-0000-0400-0000C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642" name="TextBox 12641">
          <a:extLst>
            <a:ext uri="{FF2B5EF4-FFF2-40B4-BE49-F238E27FC236}">
              <a16:creationId xmlns="" xmlns:a16="http://schemas.microsoft.com/office/drawing/2014/main" id="{00000000-0008-0000-0400-0000C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43" name="TextBox 12642">
          <a:extLst>
            <a:ext uri="{FF2B5EF4-FFF2-40B4-BE49-F238E27FC236}">
              <a16:creationId xmlns="" xmlns:a16="http://schemas.microsoft.com/office/drawing/2014/main" id="{00000000-0008-0000-0400-0000C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644" name="TextBox 12643">
          <a:extLst>
            <a:ext uri="{FF2B5EF4-FFF2-40B4-BE49-F238E27FC236}">
              <a16:creationId xmlns="" xmlns:a16="http://schemas.microsoft.com/office/drawing/2014/main" id="{00000000-0008-0000-0400-0000C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45" name="TextBox 12644">
          <a:extLst>
            <a:ext uri="{FF2B5EF4-FFF2-40B4-BE49-F238E27FC236}">
              <a16:creationId xmlns="" xmlns:a16="http://schemas.microsoft.com/office/drawing/2014/main" id="{00000000-0008-0000-0400-0000C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646" name="TextBox 12645">
          <a:extLst>
            <a:ext uri="{FF2B5EF4-FFF2-40B4-BE49-F238E27FC236}">
              <a16:creationId xmlns="" xmlns:a16="http://schemas.microsoft.com/office/drawing/2014/main" id="{00000000-0008-0000-0400-0000C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647" name="TextBox 12646">
          <a:extLst>
            <a:ext uri="{FF2B5EF4-FFF2-40B4-BE49-F238E27FC236}">
              <a16:creationId xmlns="" xmlns:a16="http://schemas.microsoft.com/office/drawing/2014/main" id="{00000000-0008-0000-0400-0000C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648" name="TextBox 12647">
          <a:extLst>
            <a:ext uri="{FF2B5EF4-FFF2-40B4-BE49-F238E27FC236}">
              <a16:creationId xmlns="" xmlns:a16="http://schemas.microsoft.com/office/drawing/2014/main" id="{00000000-0008-0000-0400-0000C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49" name="TextBox 12648">
          <a:extLst>
            <a:ext uri="{FF2B5EF4-FFF2-40B4-BE49-F238E27FC236}">
              <a16:creationId xmlns="" xmlns:a16="http://schemas.microsoft.com/office/drawing/2014/main" id="{00000000-0008-0000-0400-0000C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650" name="TextBox 12649">
          <a:extLst>
            <a:ext uri="{FF2B5EF4-FFF2-40B4-BE49-F238E27FC236}">
              <a16:creationId xmlns="" xmlns:a16="http://schemas.microsoft.com/office/drawing/2014/main" id="{00000000-0008-0000-0400-0000C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51" name="TextBox 12650">
          <a:extLst>
            <a:ext uri="{FF2B5EF4-FFF2-40B4-BE49-F238E27FC236}">
              <a16:creationId xmlns="" xmlns:a16="http://schemas.microsoft.com/office/drawing/2014/main" id="{00000000-0008-0000-0400-0000C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652" name="TextBox 12651">
          <a:extLst>
            <a:ext uri="{FF2B5EF4-FFF2-40B4-BE49-F238E27FC236}">
              <a16:creationId xmlns="" xmlns:a16="http://schemas.microsoft.com/office/drawing/2014/main" id="{00000000-0008-0000-0400-0000C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53" name="TextBox 12652">
          <a:extLst>
            <a:ext uri="{FF2B5EF4-FFF2-40B4-BE49-F238E27FC236}">
              <a16:creationId xmlns="" xmlns:a16="http://schemas.microsoft.com/office/drawing/2014/main" id="{00000000-0008-0000-0400-0000C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654" name="TextBox 12653">
          <a:extLst>
            <a:ext uri="{FF2B5EF4-FFF2-40B4-BE49-F238E27FC236}">
              <a16:creationId xmlns="" xmlns:a16="http://schemas.microsoft.com/office/drawing/2014/main" id="{00000000-0008-0000-0400-0000D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655" name="TextBox 12654">
          <a:extLst>
            <a:ext uri="{FF2B5EF4-FFF2-40B4-BE49-F238E27FC236}">
              <a16:creationId xmlns="" xmlns:a16="http://schemas.microsoft.com/office/drawing/2014/main" id="{00000000-0008-0000-0400-0000D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656" name="TextBox 12655">
          <a:extLst>
            <a:ext uri="{FF2B5EF4-FFF2-40B4-BE49-F238E27FC236}">
              <a16:creationId xmlns="" xmlns:a16="http://schemas.microsoft.com/office/drawing/2014/main" id="{00000000-0008-0000-0400-0000D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57" name="TextBox 12656">
          <a:extLst>
            <a:ext uri="{FF2B5EF4-FFF2-40B4-BE49-F238E27FC236}">
              <a16:creationId xmlns="" xmlns:a16="http://schemas.microsoft.com/office/drawing/2014/main" id="{00000000-0008-0000-0400-0000D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658" name="TextBox 12657">
          <a:extLst>
            <a:ext uri="{FF2B5EF4-FFF2-40B4-BE49-F238E27FC236}">
              <a16:creationId xmlns="" xmlns:a16="http://schemas.microsoft.com/office/drawing/2014/main" id="{00000000-0008-0000-0400-0000D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59" name="TextBox 12658">
          <a:extLst>
            <a:ext uri="{FF2B5EF4-FFF2-40B4-BE49-F238E27FC236}">
              <a16:creationId xmlns="" xmlns:a16="http://schemas.microsoft.com/office/drawing/2014/main" id="{00000000-0008-0000-0400-0000D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660" name="TextBox 12659">
          <a:extLst>
            <a:ext uri="{FF2B5EF4-FFF2-40B4-BE49-F238E27FC236}">
              <a16:creationId xmlns="" xmlns:a16="http://schemas.microsoft.com/office/drawing/2014/main" id="{00000000-0008-0000-0400-0000D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61" name="TextBox 12660">
          <a:extLst>
            <a:ext uri="{FF2B5EF4-FFF2-40B4-BE49-F238E27FC236}">
              <a16:creationId xmlns="" xmlns:a16="http://schemas.microsoft.com/office/drawing/2014/main" id="{00000000-0008-0000-0400-0000D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662" name="TextBox 12661">
          <a:extLst>
            <a:ext uri="{FF2B5EF4-FFF2-40B4-BE49-F238E27FC236}">
              <a16:creationId xmlns="" xmlns:a16="http://schemas.microsoft.com/office/drawing/2014/main" id="{00000000-0008-0000-0400-0000D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663" name="TextBox 12662">
          <a:extLst>
            <a:ext uri="{FF2B5EF4-FFF2-40B4-BE49-F238E27FC236}">
              <a16:creationId xmlns="" xmlns:a16="http://schemas.microsoft.com/office/drawing/2014/main" id="{00000000-0008-0000-0400-0000D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664" name="TextBox 12663">
          <a:extLst>
            <a:ext uri="{FF2B5EF4-FFF2-40B4-BE49-F238E27FC236}">
              <a16:creationId xmlns="" xmlns:a16="http://schemas.microsoft.com/office/drawing/2014/main" id="{00000000-0008-0000-0400-0000D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65" name="TextBox 12664">
          <a:extLst>
            <a:ext uri="{FF2B5EF4-FFF2-40B4-BE49-F238E27FC236}">
              <a16:creationId xmlns="" xmlns:a16="http://schemas.microsoft.com/office/drawing/2014/main" id="{00000000-0008-0000-0400-0000D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666" name="TextBox 12665">
          <a:extLst>
            <a:ext uri="{FF2B5EF4-FFF2-40B4-BE49-F238E27FC236}">
              <a16:creationId xmlns="" xmlns:a16="http://schemas.microsoft.com/office/drawing/2014/main" id="{00000000-0008-0000-0400-0000D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67" name="TextBox 12666">
          <a:extLst>
            <a:ext uri="{FF2B5EF4-FFF2-40B4-BE49-F238E27FC236}">
              <a16:creationId xmlns="" xmlns:a16="http://schemas.microsoft.com/office/drawing/2014/main" id="{00000000-0008-0000-0400-0000D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668" name="TextBox 12667">
          <a:extLst>
            <a:ext uri="{FF2B5EF4-FFF2-40B4-BE49-F238E27FC236}">
              <a16:creationId xmlns="" xmlns:a16="http://schemas.microsoft.com/office/drawing/2014/main" id="{00000000-0008-0000-0400-0000D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69" name="TextBox 12668">
          <a:extLst>
            <a:ext uri="{FF2B5EF4-FFF2-40B4-BE49-F238E27FC236}">
              <a16:creationId xmlns="" xmlns:a16="http://schemas.microsoft.com/office/drawing/2014/main" id="{00000000-0008-0000-0400-0000D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670" name="TextBox 12669">
          <a:extLst>
            <a:ext uri="{FF2B5EF4-FFF2-40B4-BE49-F238E27FC236}">
              <a16:creationId xmlns="" xmlns:a16="http://schemas.microsoft.com/office/drawing/2014/main" id="{00000000-0008-0000-0400-0000E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671" name="TextBox 12670">
          <a:extLst>
            <a:ext uri="{FF2B5EF4-FFF2-40B4-BE49-F238E27FC236}">
              <a16:creationId xmlns="" xmlns:a16="http://schemas.microsoft.com/office/drawing/2014/main" id="{00000000-0008-0000-0400-0000E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672" name="TextBox 12671">
          <a:extLst>
            <a:ext uri="{FF2B5EF4-FFF2-40B4-BE49-F238E27FC236}">
              <a16:creationId xmlns="" xmlns:a16="http://schemas.microsoft.com/office/drawing/2014/main" id="{00000000-0008-0000-0400-0000E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73" name="TextBox 12672">
          <a:extLst>
            <a:ext uri="{FF2B5EF4-FFF2-40B4-BE49-F238E27FC236}">
              <a16:creationId xmlns="" xmlns:a16="http://schemas.microsoft.com/office/drawing/2014/main" id="{00000000-0008-0000-0400-0000E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674" name="TextBox 12673">
          <a:extLst>
            <a:ext uri="{FF2B5EF4-FFF2-40B4-BE49-F238E27FC236}">
              <a16:creationId xmlns="" xmlns:a16="http://schemas.microsoft.com/office/drawing/2014/main" id="{00000000-0008-0000-0400-0000E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75" name="TextBox 12674">
          <a:extLst>
            <a:ext uri="{FF2B5EF4-FFF2-40B4-BE49-F238E27FC236}">
              <a16:creationId xmlns="" xmlns:a16="http://schemas.microsoft.com/office/drawing/2014/main" id="{00000000-0008-0000-0400-0000E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676" name="TextBox 12675">
          <a:extLst>
            <a:ext uri="{FF2B5EF4-FFF2-40B4-BE49-F238E27FC236}">
              <a16:creationId xmlns="" xmlns:a16="http://schemas.microsoft.com/office/drawing/2014/main" id="{00000000-0008-0000-0400-0000E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77" name="TextBox 12676">
          <a:extLst>
            <a:ext uri="{FF2B5EF4-FFF2-40B4-BE49-F238E27FC236}">
              <a16:creationId xmlns="" xmlns:a16="http://schemas.microsoft.com/office/drawing/2014/main" id="{00000000-0008-0000-0400-0000E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678" name="TextBox 12677">
          <a:extLst>
            <a:ext uri="{FF2B5EF4-FFF2-40B4-BE49-F238E27FC236}">
              <a16:creationId xmlns="" xmlns:a16="http://schemas.microsoft.com/office/drawing/2014/main" id="{00000000-0008-0000-0400-0000E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679" name="TextBox 12678">
          <a:extLst>
            <a:ext uri="{FF2B5EF4-FFF2-40B4-BE49-F238E27FC236}">
              <a16:creationId xmlns="" xmlns:a16="http://schemas.microsoft.com/office/drawing/2014/main" id="{00000000-0008-0000-0400-0000E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680" name="TextBox 12679">
          <a:extLst>
            <a:ext uri="{FF2B5EF4-FFF2-40B4-BE49-F238E27FC236}">
              <a16:creationId xmlns="" xmlns:a16="http://schemas.microsoft.com/office/drawing/2014/main" id="{00000000-0008-0000-0400-0000E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81" name="TextBox 12680">
          <a:extLst>
            <a:ext uri="{FF2B5EF4-FFF2-40B4-BE49-F238E27FC236}">
              <a16:creationId xmlns="" xmlns:a16="http://schemas.microsoft.com/office/drawing/2014/main" id="{00000000-0008-0000-0400-0000E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682" name="TextBox 12681">
          <a:extLst>
            <a:ext uri="{FF2B5EF4-FFF2-40B4-BE49-F238E27FC236}">
              <a16:creationId xmlns="" xmlns:a16="http://schemas.microsoft.com/office/drawing/2014/main" id="{00000000-0008-0000-0400-0000E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83" name="TextBox 12682">
          <a:extLst>
            <a:ext uri="{FF2B5EF4-FFF2-40B4-BE49-F238E27FC236}">
              <a16:creationId xmlns="" xmlns:a16="http://schemas.microsoft.com/office/drawing/2014/main" id="{00000000-0008-0000-0400-0000E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684" name="TextBox 12683">
          <a:extLst>
            <a:ext uri="{FF2B5EF4-FFF2-40B4-BE49-F238E27FC236}">
              <a16:creationId xmlns="" xmlns:a16="http://schemas.microsoft.com/office/drawing/2014/main" id="{00000000-0008-0000-0400-0000E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85" name="TextBox 12684">
          <a:extLst>
            <a:ext uri="{FF2B5EF4-FFF2-40B4-BE49-F238E27FC236}">
              <a16:creationId xmlns="" xmlns:a16="http://schemas.microsoft.com/office/drawing/2014/main" id="{00000000-0008-0000-0400-0000E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686" name="TextBox 12685">
          <a:extLst>
            <a:ext uri="{FF2B5EF4-FFF2-40B4-BE49-F238E27FC236}">
              <a16:creationId xmlns="" xmlns:a16="http://schemas.microsoft.com/office/drawing/2014/main" id="{00000000-0008-0000-0400-0000F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687" name="TextBox 12686">
          <a:extLst>
            <a:ext uri="{FF2B5EF4-FFF2-40B4-BE49-F238E27FC236}">
              <a16:creationId xmlns="" xmlns:a16="http://schemas.microsoft.com/office/drawing/2014/main" id="{00000000-0008-0000-0400-0000F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688" name="TextBox 12687">
          <a:extLst>
            <a:ext uri="{FF2B5EF4-FFF2-40B4-BE49-F238E27FC236}">
              <a16:creationId xmlns="" xmlns:a16="http://schemas.microsoft.com/office/drawing/2014/main" id="{00000000-0008-0000-0400-0000F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89" name="TextBox 12688">
          <a:extLst>
            <a:ext uri="{FF2B5EF4-FFF2-40B4-BE49-F238E27FC236}">
              <a16:creationId xmlns="" xmlns:a16="http://schemas.microsoft.com/office/drawing/2014/main" id="{00000000-0008-0000-0400-0000F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690" name="TextBox 12689">
          <a:extLst>
            <a:ext uri="{FF2B5EF4-FFF2-40B4-BE49-F238E27FC236}">
              <a16:creationId xmlns="" xmlns:a16="http://schemas.microsoft.com/office/drawing/2014/main" id="{00000000-0008-0000-0400-0000F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91" name="TextBox 12690">
          <a:extLst>
            <a:ext uri="{FF2B5EF4-FFF2-40B4-BE49-F238E27FC236}">
              <a16:creationId xmlns="" xmlns:a16="http://schemas.microsoft.com/office/drawing/2014/main" id="{00000000-0008-0000-0400-0000F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692" name="TextBox 12691">
          <a:extLst>
            <a:ext uri="{FF2B5EF4-FFF2-40B4-BE49-F238E27FC236}">
              <a16:creationId xmlns="" xmlns:a16="http://schemas.microsoft.com/office/drawing/2014/main" id="{00000000-0008-0000-0400-0000F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93" name="TextBox 12692">
          <a:extLst>
            <a:ext uri="{FF2B5EF4-FFF2-40B4-BE49-F238E27FC236}">
              <a16:creationId xmlns="" xmlns:a16="http://schemas.microsoft.com/office/drawing/2014/main" id="{00000000-0008-0000-0400-0000F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694" name="TextBox 12693">
          <a:extLst>
            <a:ext uri="{FF2B5EF4-FFF2-40B4-BE49-F238E27FC236}">
              <a16:creationId xmlns="" xmlns:a16="http://schemas.microsoft.com/office/drawing/2014/main" id="{00000000-0008-0000-0400-0000F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695" name="TextBox 12694">
          <a:extLst>
            <a:ext uri="{FF2B5EF4-FFF2-40B4-BE49-F238E27FC236}">
              <a16:creationId xmlns="" xmlns:a16="http://schemas.microsoft.com/office/drawing/2014/main" id="{00000000-0008-0000-0400-0000F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696" name="TextBox 12695">
          <a:extLst>
            <a:ext uri="{FF2B5EF4-FFF2-40B4-BE49-F238E27FC236}">
              <a16:creationId xmlns="" xmlns:a16="http://schemas.microsoft.com/office/drawing/2014/main" id="{00000000-0008-0000-0400-0000F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97" name="TextBox 12696">
          <a:extLst>
            <a:ext uri="{FF2B5EF4-FFF2-40B4-BE49-F238E27FC236}">
              <a16:creationId xmlns="" xmlns:a16="http://schemas.microsoft.com/office/drawing/2014/main" id="{00000000-0008-0000-0400-0000F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698" name="TextBox 12697">
          <a:extLst>
            <a:ext uri="{FF2B5EF4-FFF2-40B4-BE49-F238E27FC236}">
              <a16:creationId xmlns="" xmlns:a16="http://schemas.microsoft.com/office/drawing/2014/main" id="{00000000-0008-0000-0400-0000F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699" name="TextBox 12698">
          <a:extLst>
            <a:ext uri="{FF2B5EF4-FFF2-40B4-BE49-F238E27FC236}">
              <a16:creationId xmlns="" xmlns:a16="http://schemas.microsoft.com/office/drawing/2014/main" id="{00000000-0008-0000-0400-0000F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700" name="TextBox 12699">
          <a:extLst>
            <a:ext uri="{FF2B5EF4-FFF2-40B4-BE49-F238E27FC236}">
              <a16:creationId xmlns="" xmlns:a16="http://schemas.microsoft.com/office/drawing/2014/main" id="{00000000-0008-0000-0400-0000F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01" name="TextBox 12700">
          <a:extLst>
            <a:ext uri="{FF2B5EF4-FFF2-40B4-BE49-F238E27FC236}">
              <a16:creationId xmlns="" xmlns:a16="http://schemas.microsoft.com/office/drawing/2014/main" id="{00000000-0008-0000-0400-0000F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702" name="TextBox 12701">
          <a:extLst>
            <a:ext uri="{FF2B5EF4-FFF2-40B4-BE49-F238E27FC236}">
              <a16:creationId xmlns="" xmlns:a16="http://schemas.microsoft.com/office/drawing/2014/main" id="{00000000-0008-0000-0400-000000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703" name="TextBox 12702">
          <a:extLst>
            <a:ext uri="{FF2B5EF4-FFF2-40B4-BE49-F238E27FC236}">
              <a16:creationId xmlns="" xmlns:a16="http://schemas.microsoft.com/office/drawing/2014/main" id="{00000000-0008-0000-0400-000001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704" name="TextBox 12703">
          <a:extLst>
            <a:ext uri="{FF2B5EF4-FFF2-40B4-BE49-F238E27FC236}">
              <a16:creationId xmlns="" xmlns:a16="http://schemas.microsoft.com/office/drawing/2014/main" id="{00000000-0008-0000-0400-000002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05" name="TextBox 12704">
          <a:extLst>
            <a:ext uri="{FF2B5EF4-FFF2-40B4-BE49-F238E27FC236}">
              <a16:creationId xmlns="" xmlns:a16="http://schemas.microsoft.com/office/drawing/2014/main" id="{00000000-0008-0000-0400-000003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706" name="TextBox 12705">
          <a:extLst>
            <a:ext uri="{FF2B5EF4-FFF2-40B4-BE49-F238E27FC236}">
              <a16:creationId xmlns="" xmlns:a16="http://schemas.microsoft.com/office/drawing/2014/main" id="{00000000-0008-0000-0400-000004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07" name="TextBox 12706">
          <a:extLst>
            <a:ext uri="{FF2B5EF4-FFF2-40B4-BE49-F238E27FC236}">
              <a16:creationId xmlns="" xmlns:a16="http://schemas.microsoft.com/office/drawing/2014/main" id="{00000000-0008-0000-0400-000005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708" name="TextBox 12707">
          <a:extLst>
            <a:ext uri="{FF2B5EF4-FFF2-40B4-BE49-F238E27FC236}">
              <a16:creationId xmlns="" xmlns:a16="http://schemas.microsoft.com/office/drawing/2014/main" id="{00000000-0008-0000-0400-000006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09" name="TextBox 12708">
          <a:extLst>
            <a:ext uri="{FF2B5EF4-FFF2-40B4-BE49-F238E27FC236}">
              <a16:creationId xmlns="" xmlns:a16="http://schemas.microsoft.com/office/drawing/2014/main" id="{00000000-0008-0000-0400-000007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710" name="TextBox 12709">
          <a:extLst>
            <a:ext uri="{FF2B5EF4-FFF2-40B4-BE49-F238E27FC236}">
              <a16:creationId xmlns="" xmlns:a16="http://schemas.microsoft.com/office/drawing/2014/main" id="{00000000-0008-0000-0400-000008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711" name="TextBox 12710">
          <a:extLst>
            <a:ext uri="{FF2B5EF4-FFF2-40B4-BE49-F238E27FC236}">
              <a16:creationId xmlns="" xmlns:a16="http://schemas.microsoft.com/office/drawing/2014/main" id="{00000000-0008-0000-0400-000009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712" name="TextBox 12711">
          <a:extLst>
            <a:ext uri="{FF2B5EF4-FFF2-40B4-BE49-F238E27FC236}">
              <a16:creationId xmlns="" xmlns:a16="http://schemas.microsoft.com/office/drawing/2014/main" id="{00000000-0008-0000-0400-00000A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713" name="TextBox 12712">
          <a:extLst>
            <a:ext uri="{FF2B5EF4-FFF2-40B4-BE49-F238E27FC236}">
              <a16:creationId xmlns="" xmlns:a16="http://schemas.microsoft.com/office/drawing/2014/main" id="{00000000-0008-0000-0400-00000B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714" name="TextBox 12713">
          <a:extLst>
            <a:ext uri="{FF2B5EF4-FFF2-40B4-BE49-F238E27FC236}">
              <a16:creationId xmlns="" xmlns:a16="http://schemas.microsoft.com/office/drawing/2014/main" id="{00000000-0008-0000-0400-00000C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15" name="TextBox 12714">
          <a:extLst>
            <a:ext uri="{FF2B5EF4-FFF2-40B4-BE49-F238E27FC236}">
              <a16:creationId xmlns="" xmlns:a16="http://schemas.microsoft.com/office/drawing/2014/main" id="{00000000-0008-0000-0400-00000D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716" name="TextBox 12715">
          <a:extLst>
            <a:ext uri="{FF2B5EF4-FFF2-40B4-BE49-F238E27FC236}">
              <a16:creationId xmlns="" xmlns:a16="http://schemas.microsoft.com/office/drawing/2014/main" id="{00000000-0008-0000-0400-00000E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17" name="TextBox 12716">
          <a:extLst>
            <a:ext uri="{FF2B5EF4-FFF2-40B4-BE49-F238E27FC236}">
              <a16:creationId xmlns="" xmlns:a16="http://schemas.microsoft.com/office/drawing/2014/main" id="{00000000-0008-0000-0400-00000F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718" name="TextBox 12717">
          <a:extLst>
            <a:ext uri="{FF2B5EF4-FFF2-40B4-BE49-F238E27FC236}">
              <a16:creationId xmlns="" xmlns:a16="http://schemas.microsoft.com/office/drawing/2014/main" id="{00000000-0008-0000-0400-000010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19" name="TextBox 12718">
          <a:extLst>
            <a:ext uri="{FF2B5EF4-FFF2-40B4-BE49-F238E27FC236}">
              <a16:creationId xmlns="" xmlns:a16="http://schemas.microsoft.com/office/drawing/2014/main" id="{00000000-0008-0000-0400-000011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720" name="TextBox 12719">
          <a:extLst>
            <a:ext uri="{FF2B5EF4-FFF2-40B4-BE49-F238E27FC236}">
              <a16:creationId xmlns="" xmlns:a16="http://schemas.microsoft.com/office/drawing/2014/main" id="{00000000-0008-0000-0400-000012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721" name="TextBox 12720">
          <a:extLst>
            <a:ext uri="{FF2B5EF4-FFF2-40B4-BE49-F238E27FC236}">
              <a16:creationId xmlns="" xmlns:a16="http://schemas.microsoft.com/office/drawing/2014/main" id="{00000000-0008-0000-0400-000013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722" name="TextBox 12721">
          <a:extLst>
            <a:ext uri="{FF2B5EF4-FFF2-40B4-BE49-F238E27FC236}">
              <a16:creationId xmlns="" xmlns:a16="http://schemas.microsoft.com/office/drawing/2014/main" id="{00000000-0008-0000-0400-000014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23" name="TextBox 12722">
          <a:extLst>
            <a:ext uri="{FF2B5EF4-FFF2-40B4-BE49-F238E27FC236}">
              <a16:creationId xmlns="" xmlns:a16="http://schemas.microsoft.com/office/drawing/2014/main" id="{00000000-0008-0000-0400-000015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724" name="TextBox 12723">
          <a:extLst>
            <a:ext uri="{FF2B5EF4-FFF2-40B4-BE49-F238E27FC236}">
              <a16:creationId xmlns="" xmlns:a16="http://schemas.microsoft.com/office/drawing/2014/main" id="{00000000-0008-0000-0400-000016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25" name="TextBox 12724">
          <a:extLst>
            <a:ext uri="{FF2B5EF4-FFF2-40B4-BE49-F238E27FC236}">
              <a16:creationId xmlns="" xmlns:a16="http://schemas.microsoft.com/office/drawing/2014/main" id="{00000000-0008-0000-0400-000017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726" name="TextBox 12725">
          <a:extLst>
            <a:ext uri="{FF2B5EF4-FFF2-40B4-BE49-F238E27FC236}">
              <a16:creationId xmlns="" xmlns:a16="http://schemas.microsoft.com/office/drawing/2014/main" id="{00000000-0008-0000-0400-000018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27" name="TextBox 12726">
          <a:extLst>
            <a:ext uri="{FF2B5EF4-FFF2-40B4-BE49-F238E27FC236}">
              <a16:creationId xmlns="" xmlns:a16="http://schemas.microsoft.com/office/drawing/2014/main" id="{00000000-0008-0000-0400-000019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728" name="TextBox 12727">
          <a:extLst>
            <a:ext uri="{FF2B5EF4-FFF2-40B4-BE49-F238E27FC236}">
              <a16:creationId xmlns="" xmlns:a16="http://schemas.microsoft.com/office/drawing/2014/main" id="{00000000-0008-0000-0400-00001A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729" name="TextBox 12728">
          <a:extLst>
            <a:ext uri="{FF2B5EF4-FFF2-40B4-BE49-F238E27FC236}">
              <a16:creationId xmlns="" xmlns:a16="http://schemas.microsoft.com/office/drawing/2014/main" id="{00000000-0008-0000-0400-00001B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730" name="TextBox 12729">
          <a:extLst>
            <a:ext uri="{FF2B5EF4-FFF2-40B4-BE49-F238E27FC236}">
              <a16:creationId xmlns="" xmlns:a16="http://schemas.microsoft.com/office/drawing/2014/main" id="{00000000-0008-0000-0400-00001C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31" name="TextBox 12730">
          <a:extLst>
            <a:ext uri="{FF2B5EF4-FFF2-40B4-BE49-F238E27FC236}">
              <a16:creationId xmlns="" xmlns:a16="http://schemas.microsoft.com/office/drawing/2014/main" id="{00000000-0008-0000-0400-00001D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732" name="TextBox 12731">
          <a:extLst>
            <a:ext uri="{FF2B5EF4-FFF2-40B4-BE49-F238E27FC236}">
              <a16:creationId xmlns="" xmlns:a16="http://schemas.microsoft.com/office/drawing/2014/main" id="{00000000-0008-0000-0400-00001E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33" name="TextBox 12732">
          <a:extLst>
            <a:ext uri="{FF2B5EF4-FFF2-40B4-BE49-F238E27FC236}">
              <a16:creationId xmlns="" xmlns:a16="http://schemas.microsoft.com/office/drawing/2014/main" id="{00000000-0008-0000-0400-00001F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734" name="TextBox 12733">
          <a:extLst>
            <a:ext uri="{FF2B5EF4-FFF2-40B4-BE49-F238E27FC236}">
              <a16:creationId xmlns="" xmlns:a16="http://schemas.microsoft.com/office/drawing/2014/main" id="{00000000-0008-0000-0400-000020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35" name="TextBox 12734">
          <a:extLst>
            <a:ext uri="{FF2B5EF4-FFF2-40B4-BE49-F238E27FC236}">
              <a16:creationId xmlns="" xmlns:a16="http://schemas.microsoft.com/office/drawing/2014/main" id="{00000000-0008-0000-0400-000021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736" name="TextBox 12735">
          <a:extLst>
            <a:ext uri="{FF2B5EF4-FFF2-40B4-BE49-F238E27FC236}">
              <a16:creationId xmlns="" xmlns:a16="http://schemas.microsoft.com/office/drawing/2014/main" id="{00000000-0008-0000-0400-000022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737" name="TextBox 12736">
          <a:extLst>
            <a:ext uri="{FF2B5EF4-FFF2-40B4-BE49-F238E27FC236}">
              <a16:creationId xmlns="" xmlns:a16="http://schemas.microsoft.com/office/drawing/2014/main" id="{00000000-0008-0000-0400-000023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738" name="TextBox 12737">
          <a:extLst>
            <a:ext uri="{FF2B5EF4-FFF2-40B4-BE49-F238E27FC236}">
              <a16:creationId xmlns="" xmlns:a16="http://schemas.microsoft.com/office/drawing/2014/main" id="{00000000-0008-0000-0400-000024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739" name="TextBox 12738">
          <a:extLst>
            <a:ext uri="{FF2B5EF4-FFF2-40B4-BE49-F238E27FC236}">
              <a16:creationId xmlns="" xmlns:a16="http://schemas.microsoft.com/office/drawing/2014/main" id="{00000000-0008-0000-0400-000025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740" name="TextBox 12739">
          <a:extLst>
            <a:ext uri="{FF2B5EF4-FFF2-40B4-BE49-F238E27FC236}">
              <a16:creationId xmlns="" xmlns:a16="http://schemas.microsoft.com/office/drawing/2014/main" id="{00000000-0008-0000-0400-000026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741" name="TextBox 12740">
          <a:extLst>
            <a:ext uri="{FF2B5EF4-FFF2-40B4-BE49-F238E27FC236}">
              <a16:creationId xmlns="" xmlns:a16="http://schemas.microsoft.com/office/drawing/2014/main" id="{00000000-0008-0000-0400-000027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12742" name="TextBox 12741">
          <a:extLst>
            <a:ext uri="{FF2B5EF4-FFF2-40B4-BE49-F238E27FC236}">
              <a16:creationId xmlns="" xmlns:a16="http://schemas.microsoft.com/office/drawing/2014/main" id="{00000000-0008-0000-0400-00002802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743" name="TextBox 12742">
          <a:extLst>
            <a:ext uri="{FF2B5EF4-FFF2-40B4-BE49-F238E27FC236}">
              <a16:creationId xmlns="" xmlns:a16="http://schemas.microsoft.com/office/drawing/2014/main" id="{00000000-0008-0000-0400-00002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44" name="TextBox 12743">
          <a:extLst>
            <a:ext uri="{FF2B5EF4-FFF2-40B4-BE49-F238E27FC236}">
              <a16:creationId xmlns="" xmlns:a16="http://schemas.microsoft.com/office/drawing/2014/main" id="{00000000-0008-0000-0400-00002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745" name="TextBox 12744">
          <a:extLst>
            <a:ext uri="{FF2B5EF4-FFF2-40B4-BE49-F238E27FC236}">
              <a16:creationId xmlns="" xmlns:a16="http://schemas.microsoft.com/office/drawing/2014/main" id="{00000000-0008-0000-0400-00002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46" name="TextBox 12745">
          <a:extLst>
            <a:ext uri="{FF2B5EF4-FFF2-40B4-BE49-F238E27FC236}">
              <a16:creationId xmlns="" xmlns:a16="http://schemas.microsoft.com/office/drawing/2014/main" id="{00000000-0008-0000-0400-00002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747" name="TextBox 12746">
          <a:extLst>
            <a:ext uri="{FF2B5EF4-FFF2-40B4-BE49-F238E27FC236}">
              <a16:creationId xmlns="" xmlns:a16="http://schemas.microsoft.com/office/drawing/2014/main" id="{00000000-0008-0000-0400-00002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48" name="TextBox 12747">
          <a:extLst>
            <a:ext uri="{FF2B5EF4-FFF2-40B4-BE49-F238E27FC236}">
              <a16:creationId xmlns="" xmlns:a16="http://schemas.microsoft.com/office/drawing/2014/main" id="{00000000-0008-0000-0400-00002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749" name="TextBox 12748">
          <a:extLst>
            <a:ext uri="{FF2B5EF4-FFF2-40B4-BE49-F238E27FC236}">
              <a16:creationId xmlns="" xmlns:a16="http://schemas.microsoft.com/office/drawing/2014/main" id="{00000000-0008-0000-0400-00002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750" name="TextBox 12749">
          <a:extLst>
            <a:ext uri="{FF2B5EF4-FFF2-40B4-BE49-F238E27FC236}">
              <a16:creationId xmlns="" xmlns:a16="http://schemas.microsoft.com/office/drawing/2014/main" id="{00000000-0008-0000-0400-00003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751" name="TextBox 12750">
          <a:extLst>
            <a:ext uri="{FF2B5EF4-FFF2-40B4-BE49-F238E27FC236}">
              <a16:creationId xmlns="" xmlns:a16="http://schemas.microsoft.com/office/drawing/2014/main" id="{00000000-0008-0000-0400-00003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52" name="TextBox 12751">
          <a:extLst>
            <a:ext uri="{FF2B5EF4-FFF2-40B4-BE49-F238E27FC236}">
              <a16:creationId xmlns="" xmlns:a16="http://schemas.microsoft.com/office/drawing/2014/main" id="{00000000-0008-0000-0400-00003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753" name="TextBox 12752">
          <a:extLst>
            <a:ext uri="{FF2B5EF4-FFF2-40B4-BE49-F238E27FC236}">
              <a16:creationId xmlns="" xmlns:a16="http://schemas.microsoft.com/office/drawing/2014/main" id="{00000000-0008-0000-0400-00003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54" name="TextBox 12753">
          <a:extLst>
            <a:ext uri="{FF2B5EF4-FFF2-40B4-BE49-F238E27FC236}">
              <a16:creationId xmlns="" xmlns:a16="http://schemas.microsoft.com/office/drawing/2014/main" id="{00000000-0008-0000-0400-00003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755" name="TextBox 12754">
          <a:extLst>
            <a:ext uri="{FF2B5EF4-FFF2-40B4-BE49-F238E27FC236}">
              <a16:creationId xmlns="" xmlns:a16="http://schemas.microsoft.com/office/drawing/2014/main" id="{00000000-0008-0000-0400-00003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56" name="TextBox 12755">
          <a:extLst>
            <a:ext uri="{FF2B5EF4-FFF2-40B4-BE49-F238E27FC236}">
              <a16:creationId xmlns="" xmlns:a16="http://schemas.microsoft.com/office/drawing/2014/main" id="{00000000-0008-0000-0400-00003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757" name="TextBox 12756">
          <a:extLst>
            <a:ext uri="{FF2B5EF4-FFF2-40B4-BE49-F238E27FC236}">
              <a16:creationId xmlns="" xmlns:a16="http://schemas.microsoft.com/office/drawing/2014/main" id="{00000000-0008-0000-0400-00003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758" name="TextBox 12757">
          <a:extLst>
            <a:ext uri="{FF2B5EF4-FFF2-40B4-BE49-F238E27FC236}">
              <a16:creationId xmlns="" xmlns:a16="http://schemas.microsoft.com/office/drawing/2014/main" id="{00000000-0008-0000-0400-00003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759" name="TextBox 12758">
          <a:extLst>
            <a:ext uri="{FF2B5EF4-FFF2-40B4-BE49-F238E27FC236}">
              <a16:creationId xmlns="" xmlns:a16="http://schemas.microsoft.com/office/drawing/2014/main" id="{00000000-0008-0000-0400-00003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60" name="TextBox 12759">
          <a:extLst>
            <a:ext uri="{FF2B5EF4-FFF2-40B4-BE49-F238E27FC236}">
              <a16:creationId xmlns="" xmlns:a16="http://schemas.microsoft.com/office/drawing/2014/main" id="{00000000-0008-0000-0400-00003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761" name="TextBox 12760">
          <a:extLst>
            <a:ext uri="{FF2B5EF4-FFF2-40B4-BE49-F238E27FC236}">
              <a16:creationId xmlns="" xmlns:a16="http://schemas.microsoft.com/office/drawing/2014/main" id="{00000000-0008-0000-0400-00003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62" name="TextBox 12761">
          <a:extLst>
            <a:ext uri="{FF2B5EF4-FFF2-40B4-BE49-F238E27FC236}">
              <a16:creationId xmlns="" xmlns:a16="http://schemas.microsoft.com/office/drawing/2014/main" id="{00000000-0008-0000-0400-00003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763" name="TextBox 12762">
          <a:extLst>
            <a:ext uri="{FF2B5EF4-FFF2-40B4-BE49-F238E27FC236}">
              <a16:creationId xmlns="" xmlns:a16="http://schemas.microsoft.com/office/drawing/2014/main" id="{00000000-0008-0000-0400-00003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64" name="TextBox 12763">
          <a:extLst>
            <a:ext uri="{FF2B5EF4-FFF2-40B4-BE49-F238E27FC236}">
              <a16:creationId xmlns="" xmlns:a16="http://schemas.microsoft.com/office/drawing/2014/main" id="{00000000-0008-0000-0400-00003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765" name="TextBox 12764">
          <a:extLst>
            <a:ext uri="{FF2B5EF4-FFF2-40B4-BE49-F238E27FC236}">
              <a16:creationId xmlns="" xmlns:a16="http://schemas.microsoft.com/office/drawing/2014/main" id="{00000000-0008-0000-0400-00003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766" name="TextBox 12765">
          <a:extLst>
            <a:ext uri="{FF2B5EF4-FFF2-40B4-BE49-F238E27FC236}">
              <a16:creationId xmlns="" xmlns:a16="http://schemas.microsoft.com/office/drawing/2014/main" id="{00000000-0008-0000-0400-00004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767" name="TextBox 12766">
          <a:extLst>
            <a:ext uri="{FF2B5EF4-FFF2-40B4-BE49-F238E27FC236}">
              <a16:creationId xmlns="" xmlns:a16="http://schemas.microsoft.com/office/drawing/2014/main" id="{00000000-0008-0000-0400-00004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68" name="TextBox 12767">
          <a:extLst>
            <a:ext uri="{FF2B5EF4-FFF2-40B4-BE49-F238E27FC236}">
              <a16:creationId xmlns="" xmlns:a16="http://schemas.microsoft.com/office/drawing/2014/main" id="{00000000-0008-0000-0400-00004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769" name="TextBox 12768">
          <a:extLst>
            <a:ext uri="{FF2B5EF4-FFF2-40B4-BE49-F238E27FC236}">
              <a16:creationId xmlns="" xmlns:a16="http://schemas.microsoft.com/office/drawing/2014/main" id="{00000000-0008-0000-0400-00004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70" name="TextBox 12769">
          <a:extLst>
            <a:ext uri="{FF2B5EF4-FFF2-40B4-BE49-F238E27FC236}">
              <a16:creationId xmlns="" xmlns:a16="http://schemas.microsoft.com/office/drawing/2014/main" id="{00000000-0008-0000-0400-00004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771" name="TextBox 12770">
          <a:extLst>
            <a:ext uri="{FF2B5EF4-FFF2-40B4-BE49-F238E27FC236}">
              <a16:creationId xmlns="" xmlns:a16="http://schemas.microsoft.com/office/drawing/2014/main" id="{00000000-0008-0000-0400-00004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72" name="TextBox 12771">
          <a:extLst>
            <a:ext uri="{FF2B5EF4-FFF2-40B4-BE49-F238E27FC236}">
              <a16:creationId xmlns="" xmlns:a16="http://schemas.microsoft.com/office/drawing/2014/main" id="{00000000-0008-0000-0400-00004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773" name="TextBox 12772">
          <a:extLst>
            <a:ext uri="{FF2B5EF4-FFF2-40B4-BE49-F238E27FC236}">
              <a16:creationId xmlns="" xmlns:a16="http://schemas.microsoft.com/office/drawing/2014/main" id="{00000000-0008-0000-0400-00004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774" name="TextBox 12773">
          <a:extLst>
            <a:ext uri="{FF2B5EF4-FFF2-40B4-BE49-F238E27FC236}">
              <a16:creationId xmlns="" xmlns:a16="http://schemas.microsoft.com/office/drawing/2014/main" id="{00000000-0008-0000-0400-00004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775" name="TextBox 12774">
          <a:extLst>
            <a:ext uri="{FF2B5EF4-FFF2-40B4-BE49-F238E27FC236}">
              <a16:creationId xmlns="" xmlns:a16="http://schemas.microsoft.com/office/drawing/2014/main" id="{00000000-0008-0000-0400-00004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76" name="TextBox 12775">
          <a:extLst>
            <a:ext uri="{FF2B5EF4-FFF2-40B4-BE49-F238E27FC236}">
              <a16:creationId xmlns="" xmlns:a16="http://schemas.microsoft.com/office/drawing/2014/main" id="{00000000-0008-0000-0400-00004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777" name="TextBox 12776">
          <a:extLst>
            <a:ext uri="{FF2B5EF4-FFF2-40B4-BE49-F238E27FC236}">
              <a16:creationId xmlns="" xmlns:a16="http://schemas.microsoft.com/office/drawing/2014/main" id="{00000000-0008-0000-0400-00004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78" name="TextBox 12777">
          <a:extLst>
            <a:ext uri="{FF2B5EF4-FFF2-40B4-BE49-F238E27FC236}">
              <a16:creationId xmlns="" xmlns:a16="http://schemas.microsoft.com/office/drawing/2014/main" id="{00000000-0008-0000-0400-00004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779" name="TextBox 12778">
          <a:extLst>
            <a:ext uri="{FF2B5EF4-FFF2-40B4-BE49-F238E27FC236}">
              <a16:creationId xmlns="" xmlns:a16="http://schemas.microsoft.com/office/drawing/2014/main" id="{00000000-0008-0000-0400-00004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80" name="TextBox 12779">
          <a:extLst>
            <a:ext uri="{FF2B5EF4-FFF2-40B4-BE49-F238E27FC236}">
              <a16:creationId xmlns="" xmlns:a16="http://schemas.microsoft.com/office/drawing/2014/main" id="{00000000-0008-0000-0400-00004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781" name="TextBox 12780">
          <a:extLst>
            <a:ext uri="{FF2B5EF4-FFF2-40B4-BE49-F238E27FC236}">
              <a16:creationId xmlns="" xmlns:a16="http://schemas.microsoft.com/office/drawing/2014/main" id="{00000000-0008-0000-0400-00004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782" name="TextBox 12781">
          <a:extLst>
            <a:ext uri="{FF2B5EF4-FFF2-40B4-BE49-F238E27FC236}">
              <a16:creationId xmlns="" xmlns:a16="http://schemas.microsoft.com/office/drawing/2014/main" id="{00000000-0008-0000-0400-00005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783" name="TextBox 12782">
          <a:extLst>
            <a:ext uri="{FF2B5EF4-FFF2-40B4-BE49-F238E27FC236}">
              <a16:creationId xmlns="" xmlns:a16="http://schemas.microsoft.com/office/drawing/2014/main" id="{00000000-0008-0000-0400-00005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84" name="TextBox 12783">
          <a:extLst>
            <a:ext uri="{FF2B5EF4-FFF2-40B4-BE49-F238E27FC236}">
              <a16:creationId xmlns="" xmlns:a16="http://schemas.microsoft.com/office/drawing/2014/main" id="{00000000-0008-0000-0400-00005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785" name="TextBox 12784">
          <a:extLst>
            <a:ext uri="{FF2B5EF4-FFF2-40B4-BE49-F238E27FC236}">
              <a16:creationId xmlns="" xmlns:a16="http://schemas.microsoft.com/office/drawing/2014/main" id="{00000000-0008-0000-0400-00005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86" name="TextBox 12785">
          <a:extLst>
            <a:ext uri="{FF2B5EF4-FFF2-40B4-BE49-F238E27FC236}">
              <a16:creationId xmlns="" xmlns:a16="http://schemas.microsoft.com/office/drawing/2014/main" id="{00000000-0008-0000-0400-00005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787" name="TextBox 12786">
          <a:extLst>
            <a:ext uri="{FF2B5EF4-FFF2-40B4-BE49-F238E27FC236}">
              <a16:creationId xmlns="" xmlns:a16="http://schemas.microsoft.com/office/drawing/2014/main" id="{00000000-0008-0000-0400-00005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88" name="TextBox 12787">
          <a:extLst>
            <a:ext uri="{FF2B5EF4-FFF2-40B4-BE49-F238E27FC236}">
              <a16:creationId xmlns="" xmlns:a16="http://schemas.microsoft.com/office/drawing/2014/main" id="{00000000-0008-0000-0400-00005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789" name="TextBox 12788">
          <a:extLst>
            <a:ext uri="{FF2B5EF4-FFF2-40B4-BE49-F238E27FC236}">
              <a16:creationId xmlns="" xmlns:a16="http://schemas.microsoft.com/office/drawing/2014/main" id="{00000000-0008-0000-0400-00005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790" name="TextBox 12789">
          <a:extLst>
            <a:ext uri="{FF2B5EF4-FFF2-40B4-BE49-F238E27FC236}">
              <a16:creationId xmlns="" xmlns:a16="http://schemas.microsoft.com/office/drawing/2014/main" id="{00000000-0008-0000-0400-00005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791" name="TextBox 12790">
          <a:extLst>
            <a:ext uri="{FF2B5EF4-FFF2-40B4-BE49-F238E27FC236}">
              <a16:creationId xmlns="" xmlns:a16="http://schemas.microsoft.com/office/drawing/2014/main" id="{00000000-0008-0000-0400-00005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92" name="TextBox 12791">
          <a:extLst>
            <a:ext uri="{FF2B5EF4-FFF2-40B4-BE49-F238E27FC236}">
              <a16:creationId xmlns="" xmlns:a16="http://schemas.microsoft.com/office/drawing/2014/main" id="{00000000-0008-0000-0400-00005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793" name="TextBox 12792">
          <a:extLst>
            <a:ext uri="{FF2B5EF4-FFF2-40B4-BE49-F238E27FC236}">
              <a16:creationId xmlns="" xmlns:a16="http://schemas.microsoft.com/office/drawing/2014/main" id="{00000000-0008-0000-0400-00005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94" name="TextBox 12793">
          <a:extLst>
            <a:ext uri="{FF2B5EF4-FFF2-40B4-BE49-F238E27FC236}">
              <a16:creationId xmlns="" xmlns:a16="http://schemas.microsoft.com/office/drawing/2014/main" id="{00000000-0008-0000-0400-00005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795" name="TextBox 12794">
          <a:extLst>
            <a:ext uri="{FF2B5EF4-FFF2-40B4-BE49-F238E27FC236}">
              <a16:creationId xmlns="" xmlns:a16="http://schemas.microsoft.com/office/drawing/2014/main" id="{00000000-0008-0000-0400-00005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796" name="TextBox 12795">
          <a:extLst>
            <a:ext uri="{FF2B5EF4-FFF2-40B4-BE49-F238E27FC236}">
              <a16:creationId xmlns="" xmlns:a16="http://schemas.microsoft.com/office/drawing/2014/main" id="{00000000-0008-0000-0400-00005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797" name="TextBox 12796">
          <a:extLst>
            <a:ext uri="{FF2B5EF4-FFF2-40B4-BE49-F238E27FC236}">
              <a16:creationId xmlns="" xmlns:a16="http://schemas.microsoft.com/office/drawing/2014/main" id="{00000000-0008-0000-0400-00005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798" name="TextBox 12797">
          <a:extLst>
            <a:ext uri="{FF2B5EF4-FFF2-40B4-BE49-F238E27FC236}">
              <a16:creationId xmlns="" xmlns:a16="http://schemas.microsoft.com/office/drawing/2014/main" id="{00000000-0008-0000-0400-00006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799" name="TextBox 12798">
          <a:extLst>
            <a:ext uri="{FF2B5EF4-FFF2-40B4-BE49-F238E27FC236}">
              <a16:creationId xmlns="" xmlns:a16="http://schemas.microsoft.com/office/drawing/2014/main" id="{00000000-0008-0000-0400-00006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00" name="TextBox 12799">
          <a:extLst>
            <a:ext uri="{FF2B5EF4-FFF2-40B4-BE49-F238E27FC236}">
              <a16:creationId xmlns="" xmlns:a16="http://schemas.microsoft.com/office/drawing/2014/main" id="{00000000-0008-0000-0400-00006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801" name="TextBox 12800">
          <a:extLst>
            <a:ext uri="{FF2B5EF4-FFF2-40B4-BE49-F238E27FC236}">
              <a16:creationId xmlns="" xmlns:a16="http://schemas.microsoft.com/office/drawing/2014/main" id="{00000000-0008-0000-0400-00006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02" name="TextBox 12801">
          <a:extLst>
            <a:ext uri="{FF2B5EF4-FFF2-40B4-BE49-F238E27FC236}">
              <a16:creationId xmlns="" xmlns:a16="http://schemas.microsoft.com/office/drawing/2014/main" id="{00000000-0008-0000-0400-00006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803" name="TextBox 12802">
          <a:extLst>
            <a:ext uri="{FF2B5EF4-FFF2-40B4-BE49-F238E27FC236}">
              <a16:creationId xmlns="" xmlns:a16="http://schemas.microsoft.com/office/drawing/2014/main" id="{00000000-0008-0000-0400-00006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04" name="TextBox 12803">
          <a:extLst>
            <a:ext uri="{FF2B5EF4-FFF2-40B4-BE49-F238E27FC236}">
              <a16:creationId xmlns="" xmlns:a16="http://schemas.microsoft.com/office/drawing/2014/main" id="{00000000-0008-0000-0400-00006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805" name="TextBox 12804">
          <a:extLst>
            <a:ext uri="{FF2B5EF4-FFF2-40B4-BE49-F238E27FC236}">
              <a16:creationId xmlns="" xmlns:a16="http://schemas.microsoft.com/office/drawing/2014/main" id="{00000000-0008-0000-0400-00006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806" name="TextBox 12805">
          <a:extLst>
            <a:ext uri="{FF2B5EF4-FFF2-40B4-BE49-F238E27FC236}">
              <a16:creationId xmlns="" xmlns:a16="http://schemas.microsoft.com/office/drawing/2014/main" id="{00000000-0008-0000-0400-00006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807" name="TextBox 12806">
          <a:extLst>
            <a:ext uri="{FF2B5EF4-FFF2-40B4-BE49-F238E27FC236}">
              <a16:creationId xmlns="" xmlns:a16="http://schemas.microsoft.com/office/drawing/2014/main" id="{00000000-0008-0000-0400-00006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08" name="TextBox 12807">
          <a:extLst>
            <a:ext uri="{FF2B5EF4-FFF2-40B4-BE49-F238E27FC236}">
              <a16:creationId xmlns="" xmlns:a16="http://schemas.microsoft.com/office/drawing/2014/main" id="{00000000-0008-0000-0400-00006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809" name="TextBox 12808">
          <a:extLst>
            <a:ext uri="{FF2B5EF4-FFF2-40B4-BE49-F238E27FC236}">
              <a16:creationId xmlns="" xmlns:a16="http://schemas.microsoft.com/office/drawing/2014/main" id="{00000000-0008-0000-0400-00006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10" name="TextBox 12809">
          <a:extLst>
            <a:ext uri="{FF2B5EF4-FFF2-40B4-BE49-F238E27FC236}">
              <a16:creationId xmlns="" xmlns:a16="http://schemas.microsoft.com/office/drawing/2014/main" id="{00000000-0008-0000-0400-00006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811" name="TextBox 12810">
          <a:extLst>
            <a:ext uri="{FF2B5EF4-FFF2-40B4-BE49-F238E27FC236}">
              <a16:creationId xmlns="" xmlns:a16="http://schemas.microsoft.com/office/drawing/2014/main" id="{00000000-0008-0000-0400-00006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12" name="TextBox 12811">
          <a:extLst>
            <a:ext uri="{FF2B5EF4-FFF2-40B4-BE49-F238E27FC236}">
              <a16:creationId xmlns="" xmlns:a16="http://schemas.microsoft.com/office/drawing/2014/main" id="{00000000-0008-0000-0400-00006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813" name="TextBox 12812">
          <a:extLst>
            <a:ext uri="{FF2B5EF4-FFF2-40B4-BE49-F238E27FC236}">
              <a16:creationId xmlns="" xmlns:a16="http://schemas.microsoft.com/office/drawing/2014/main" id="{00000000-0008-0000-0400-00006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814" name="TextBox 12813">
          <a:extLst>
            <a:ext uri="{FF2B5EF4-FFF2-40B4-BE49-F238E27FC236}">
              <a16:creationId xmlns="" xmlns:a16="http://schemas.microsoft.com/office/drawing/2014/main" id="{00000000-0008-0000-0400-00007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815" name="TextBox 12814">
          <a:extLst>
            <a:ext uri="{FF2B5EF4-FFF2-40B4-BE49-F238E27FC236}">
              <a16:creationId xmlns="" xmlns:a16="http://schemas.microsoft.com/office/drawing/2014/main" id="{00000000-0008-0000-0400-00007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16" name="TextBox 12815">
          <a:extLst>
            <a:ext uri="{FF2B5EF4-FFF2-40B4-BE49-F238E27FC236}">
              <a16:creationId xmlns="" xmlns:a16="http://schemas.microsoft.com/office/drawing/2014/main" id="{00000000-0008-0000-0400-00007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817" name="TextBox 12816">
          <a:extLst>
            <a:ext uri="{FF2B5EF4-FFF2-40B4-BE49-F238E27FC236}">
              <a16:creationId xmlns="" xmlns:a16="http://schemas.microsoft.com/office/drawing/2014/main" id="{00000000-0008-0000-0400-00007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18" name="TextBox 12817">
          <a:extLst>
            <a:ext uri="{FF2B5EF4-FFF2-40B4-BE49-F238E27FC236}">
              <a16:creationId xmlns="" xmlns:a16="http://schemas.microsoft.com/office/drawing/2014/main" id="{00000000-0008-0000-0400-00007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819" name="TextBox 12818">
          <a:extLst>
            <a:ext uri="{FF2B5EF4-FFF2-40B4-BE49-F238E27FC236}">
              <a16:creationId xmlns="" xmlns:a16="http://schemas.microsoft.com/office/drawing/2014/main" id="{00000000-0008-0000-0400-00007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20" name="TextBox 12819">
          <a:extLst>
            <a:ext uri="{FF2B5EF4-FFF2-40B4-BE49-F238E27FC236}">
              <a16:creationId xmlns="" xmlns:a16="http://schemas.microsoft.com/office/drawing/2014/main" id="{00000000-0008-0000-0400-00007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821" name="TextBox 12820">
          <a:extLst>
            <a:ext uri="{FF2B5EF4-FFF2-40B4-BE49-F238E27FC236}">
              <a16:creationId xmlns="" xmlns:a16="http://schemas.microsoft.com/office/drawing/2014/main" id="{00000000-0008-0000-0400-00007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822" name="TextBox 12821">
          <a:extLst>
            <a:ext uri="{FF2B5EF4-FFF2-40B4-BE49-F238E27FC236}">
              <a16:creationId xmlns="" xmlns:a16="http://schemas.microsoft.com/office/drawing/2014/main" id="{00000000-0008-0000-0400-00007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823" name="TextBox 12822">
          <a:extLst>
            <a:ext uri="{FF2B5EF4-FFF2-40B4-BE49-F238E27FC236}">
              <a16:creationId xmlns="" xmlns:a16="http://schemas.microsoft.com/office/drawing/2014/main" id="{00000000-0008-0000-0400-00007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24" name="TextBox 12823">
          <a:extLst>
            <a:ext uri="{FF2B5EF4-FFF2-40B4-BE49-F238E27FC236}">
              <a16:creationId xmlns="" xmlns:a16="http://schemas.microsoft.com/office/drawing/2014/main" id="{00000000-0008-0000-0400-00007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825" name="TextBox 12824">
          <a:extLst>
            <a:ext uri="{FF2B5EF4-FFF2-40B4-BE49-F238E27FC236}">
              <a16:creationId xmlns="" xmlns:a16="http://schemas.microsoft.com/office/drawing/2014/main" id="{00000000-0008-0000-0400-00007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26" name="TextBox 12825">
          <a:extLst>
            <a:ext uri="{FF2B5EF4-FFF2-40B4-BE49-F238E27FC236}">
              <a16:creationId xmlns="" xmlns:a16="http://schemas.microsoft.com/office/drawing/2014/main" id="{00000000-0008-0000-0400-00007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827" name="TextBox 12826">
          <a:extLst>
            <a:ext uri="{FF2B5EF4-FFF2-40B4-BE49-F238E27FC236}">
              <a16:creationId xmlns="" xmlns:a16="http://schemas.microsoft.com/office/drawing/2014/main" id="{00000000-0008-0000-0400-00007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28" name="TextBox 12827">
          <a:extLst>
            <a:ext uri="{FF2B5EF4-FFF2-40B4-BE49-F238E27FC236}">
              <a16:creationId xmlns="" xmlns:a16="http://schemas.microsoft.com/office/drawing/2014/main" id="{00000000-0008-0000-0400-00007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829" name="TextBox 12828">
          <a:extLst>
            <a:ext uri="{FF2B5EF4-FFF2-40B4-BE49-F238E27FC236}">
              <a16:creationId xmlns="" xmlns:a16="http://schemas.microsoft.com/office/drawing/2014/main" id="{00000000-0008-0000-0400-00007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830" name="TextBox 12829">
          <a:extLst>
            <a:ext uri="{FF2B5EF4-FFF2-40B4-BE49-F238E27FC236}">
              <a16:creationId xmlns="" xmlns:a16="http://schemas.microsoft.com/office/drawing/2014/main" id="{00000000-0008-0000-0400-00008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831" name="TextBox 12830">
          <a:extLst>
            <a:ext uri="{FF2B5EF4-FFF2-40B4-BE49-F238E27FC236}">
              <a16:creationId xmlns="" xmlns:a16="http://schemas.microsoft.com/office/drawing/2014/main" id="{00000000-0008-0000-0400-00008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32" name="TextBox 12831">
          <a:extLst>
            <a:ext uri="{FF2B5EF4-FFF2-40B4-BE49-F238E27FC236}">
              <a16:creationId xmlns="" xmlns:a16="http://schemas.microsoft.com/office/drawing/2014/main" id="{00000000-0008-0000-0400-00008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833" name="TextBox 12832">
          <a:extLst>
            <a:ext uri="{FF2B5EF4-FFF2-40B4-BE49-F238E27FC236}">
              <a16:creationId xmlns="" xmlns:a16="http://schemas.microsoft.com/office/drawing/2014/main" id="{00000000-0008-0000-0400-00008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34" name="TextBox 12833">
          <a:extLst>
            <a:ext uri="{FF2B5EF4-FFF2-40B4-BE49-F238E27FC236}">
              <a16:creationId xmlns="" xmlns:a16="http://schemas.microsoft.com/office/drawing/2014/main" id="{00000000-0008-0000-0400-00008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835" name="TextBox 12834">
          <a:extLst>
            <a:ext uri="{FF2B5EF4-FFF2-40B4-BE49-F238E27FC236}">
              <a16:creationId xmlns="" xmlns:a16="http://schemas.microsoft.com/office/drawing/2014/main" id="{00000000-0008-0000-0400-00008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36" name="TextBox 12835">
          <a:extLst>
            <a:ext uri="{FF2B5EF4-FFF2-40B4-BE49-F238E27FC236}">
              <a16:creationId xmlns="" xmlns:a16="http://schemas.microsoft.com/office/drawing/2014/main" id="{00000000-0008-0000-0400-00008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837" name="TextBox 12836">
          <a:extLst>
            <a:ext uri="{FF2B5EF4-FFF2-40B4-BE49-F238E27FC236}">
              <a16:creationId xmlns="" xmlns:a16="http://schemas.microsoft.com/office/drawing/2014/main" id="{00000000-0008-0000-0400-00008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838" name="TextBox 12837">
          <a:extLst>
            <a:ext uri="{FF2B5EF4-FFF2-40B4-BE49-F238E27FC236}">
              <a16:creationId xmlns="" xmlns:a16="http://schemas.microsoft.com/office/drawing/2014/main" id="{00000000-0008-0000-0400-00008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839" name="TextBox 12838">
          <a:extLst>
            <a:ext uri="{FF2B5EF4-FFF2-40B4-BE49-F238E27FC236}">
              <a16:creationId xmlns="" xmlns:a16="http://schemas.microsoft.com/office/drawing/2014/main" id="{00000000-0008-0000-0400-00008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40" name="TextBox 12839">
          <a:extLst>
            <a:ext uri="{FF2B5EF4-FFF2-40B4-BE49-F238E27FC236}">
              <a16:creationId xmlns="" xmlns:a16="http://schemas.microsoft.com/office/drawing/2014/main" id="{00000000-0008-0000-0400-00008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841" name="TextBox 12840">
          <a:extLst>
            <a:ext uri="{FF2B5EF4-FFF2-40B4-BE49-F238E27FC236}">
              <a16:creationId xmlns="" xmlns:a16="http://schemas.microsoft.com/office/drawing/2014/main" id="{00000000-0008-0000-0400-00008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42" name="TextBox 12841">
          <a:extLst>
            <a:ext uri="{FF2B5EF4-FFF2-40B4-BE49-F238E27FC236}">
              <a16:creationId xmlns="" xmlns:a16="http://schemas.microsoft.com/office/drawing/2014/main" id="{00000000-0008-0000-0400-00008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843" name="TextBox 12842">
          <a:extLst>
            <a:ext uri="{FF2B5EF4-FFF2-40B4-BE49-F238E27FC236}">
              <a16:creationId xmlns="" xmlns:a16="http://schemas.microsoft.com/office/drawing/2014/main" id="{00000000-0008-0000-0400-00008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44" name="TextBox 12843">
          <a:extLst>
            <a:ext uri="{FF2B5EF4-FFF2-40B4-BE49-F238E27FC236}">
              <a16:creationId xmlns="" xmlns:a16="http://schemas.microsoft.com/office/drawing/2014/main" id="{00000000-0008-0000-0400-00008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845" name="TextBox 12844">
          <a:extLst>
            <a:ext uri="{FF2B5EF4-FFF2-40B4-BE49-F238E27FC236}">
              <a16:creationId xmlns="" xmlns:a16="http://schemas.microsoft.com/office/drawing/2014/main" id="{00000000-0008-0000-0400-00008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846" name="TextBox 12845">
          <a:extLst>
            <a:ext uri="{FF2B5EF4-FFF2-40B4-BE49-F238E27FC236}">
              <a16:creationId xmlns="" xmlns:a16="http://schemas.microsoft.com/office/drawing/2014/main" id="{00000000-0008-0000-0400-00009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847" name="TextBox 12846">
          <a:extLst>
            <a:ext uri="{FF2B5EF4-FFF2-40B4-BE49-F238E27FC236}">
              <a16:creationId xmlns="" xmlns:a16="http://schemas.microsoft.com/office/drawing/2014/main" id="{00000000-0008-0000-0400-00009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48" name="TextBox 12847">
          <a:extLst>
            <a:ext uri="{FF2B5EF4-FFF2-40B4-BE49-F238E27FC236}">
              <a16:creationId xmlns="" xmlns:a16="http://schemas.microsoft.com/office/drawing/2014/main" id="{00000000-0008-0000-0400-00009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849" name="TextBox 12848">
          <a:extLst>
            <a:ext uri="{FF2B5EF4-FFF2-40B4-BE49-F238E27FC236}">
              <a16:creationId xmlns="" xmlns:a16="http://schemas.microsoft.com/office/drawing/2014/main" id="{00000000-0008-0000-0400-00009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50" name="TextBox 12849">
          <a:extLst>
            <a:ext uri="{FF2B5EF4-FFF2-40B4-BE49-F238E27FC236}">
              <a16:creationId xmlns="" xmlns:a16="http://schemas.microsoft.com/office/drawing/2014/main" id="{00000000-0008-0000-0400-00009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851" name="TextBox 12850">
          <a:extLst>
            <a:ext uri="{FF2B5EF4-FFF2-40B4-BE49-F238E27FC236}">
              <a16:creationId xmlns="" xmlns:a16="http://schemas.microsoft.com/office/drawing/2014/main" id="{00000000-0008-0000-0400-00009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52" name="TextBox 12851">
          <a:extLst>
            <a:ext uri="{FF2B5EF4-FFF2-40B4-BE49-F238E27FC236}">
              <a16:creationId xmlns="" xmlns:a16="http://schemas.microsoft.com/office/drawing/2014/main" id="{00000000-0008-0000-0400-00009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853" name="TextBox 12852">
          <a:extLst>
            <a:ext uri="{FF2B5EF4-FFF2-40B4-BE49-F238E27FC236}">
              <a16:creationId xmlns="" xmlns:a16="http://schemas.microsoft.com/office/drawing/2014/main" id="{00000000-0008-0000-0400-00009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854" name="TextBox 12853">
          <a:extLst>
            <a:ext uri="{FF2B5EF4-FFF2-40B4-BE49-F238E27FC236}">
              <a16:creationId xmlns="" xmlns:a16="http://schemas.microsoft.com/office/drawing/2014/main" id="{00000000-0008-0000-0400-00009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855" name="TextBox 12854">
          <a:extLst>
            <a:ext uri="{FF2B5EF4-FFF2-40B4-BE49-F238E27FC236}">
              <a16:creationId xmlns="" xmlns:a16="http://schemas.microsoft.com/office/drawing/2014/main" id="{00000000-0008-0000-0400-00009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56" name="TextBox 12855">
          <a:extLst>
            <a:ext uri="{FF2B5EF4-FFF2-40B4-BE49-F238E27FC236}">
              <a16:creationId xmlns="" xmlns:a16="http://schemas.microsoft.com/office/drawing/2014/main" id="{00000000-0008-0000-0400-00009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857" name="TextBox 12856">
          <a:extLst>
            <a:ext uri="{FF2B5EF4-FFF2-40B4-BE49-F238E27FC236}">
              <a16:creationId xmlns="" xmlns:a16="http://schemas.microsoft.com/office/drawing/2014/main" id="{00000000-0008-0000-0400-00009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58" name="TextBox 12857">
          <a:extLst>
            <a:ext uri="{FF2B5EF4-FFF2-40B4-BE49-F238E27FC236}">
              <a16:creationId xmlns="" xmlns:a16="http://schemas.microsoft.com/office/drawing/2014/main" id="{00000000-0008-0000-0400-00009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859" name="TextBox 12858">
          <a:extLst>
            <a:ext uri="{FF2B5EF4-FFF2-40B4-BE49-F238E27FC236}">
              <a16:creationId xmlns="" xmlns:a16="http://schemas.microsoft.com/office/drawing/2014/main" id="{00000000-0008-0000-0400-00009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60" name="TextBox 12859">
          <a:extLst>
            <a:ext uri="{FF2B5EF4-FFF2-40B4-BE49-F238E27FC236}">
              <a16:creationId xmlns="" xmlns:a16="http://schemas.microsoft.com/office/drawing/2014/main" id="{00000000-0008-0000-0400-00009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861" name="TextBox 12860">
          <a:extLst>
            <a:ext uri="{FF2B5EF4-FFF2-40B4-BE49-F238E27FC236}">
              <a16:creationId xmlns="" xmlns:a16="http://schemas.microsoft.com/office/drawing/2014/main" id="{00000000-0008-0000-0400-00009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862" name="TextBox 12861">
          <a:extLst>
            <a:ext uri="{FF2B5EF4-FFF2-40B4-BE49-F238E27FC236}">
              <a16:creationId xmlns="" xmlns:a16="http://schemas.microsoft.com/office/drawing/2014/main" id="{00000000-0008-0000-0400-0000A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863" name="TextBox 12862">
          <a:extLst>
            <a:ext uri="{FF2B5EF4-FFF2-40B4-BE49-F238E27FC236}">
              <a16:creationId xmlns="" xmlns:a16="http://schemas.microsoft.com/office/drawing/2014/main" id="{00000000-0008-0000-0400-0000A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64" name="TextBox 12863">
          <a:extLst>
            <a:ext uri="{FF2B5EF4-FFF2-40B4-BE49-F238E27FC236}">
              <a16:creationId xmlns="" xmlns:a16="http://schemas.microsoft.com/office/drawing/2014/main" id="{00000000-0008-0000-0400-0000A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865" name="TextBox 12864">
          <a:extLst>
            <a:ext uri="{FF2B5EF4-FFF2-40B4-BE49-F238E27FC236}">
              <a16:creationId xmlns="" xmlns:a16="http://schemas.microsoft.com/office/drawing/2014/main" id="{00000000-0008-0000-0400-0000A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66" name="TextBox 12865">
          <a:extLst>
            <a:ext uri="{FF2B5EF4-FFF2-40B4-BE49-F238E27FC236}">
              <a16:creationId xmlns="" xmlns:a16="http://schemas.microsoft.com/office/drawing/2014/main" id="{00000000-0008-0000-0400-0000A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867" name="TextBox 12866">
          <a:extLst>
            <a:ext uri="{FF2B5EF4-FFF2-40B4-BE49-F238E27FC236}">
              <a16:creationId xmlns="" xmlns:a16="http://schemas.microsoft.com/office/drawing/2014/main" id="{00000000-0008-0000-0400-0000A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68" name="TextBox 12867">
          <a:extLst>
            <a:ext uri="{FF2B5EF4-FFF2-40B4-BE49-F238E27FC236}">
              <a16:creationId xmlns="" xmlns:a16="http://schemas.microsoft.com/office/drawing/2014/main" id="{00000000-0008-0000-0400-0000A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869" name="TextBox 12868">
          <a:extLst>
            <a:ext uri="{FF2B5EF4-FFF2-40B4-BE49-F238E27FC236}">
              <a16:creationId xmlns="" xmlns:a16="http://schemas.microsoft.com/office/drawing/2014/main" id="{00000000-0008-0000-0400-0000A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870" name="TextBox 12869">
          <a:extLst>
            <a:ext uri="{FF2B5EF4-FFF2-40B4-BE49-F238E27FC236}">
              <a16:creationId xmlns="" xmlns:a16="http://schemas.microsoft.com/office/drawing/2014/main" id="{00000000-0008-0000-0400-0000A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871" name="TextBox 12870">
          <a:extLst>
            <a:ext uri="{FF2B5EF4-FFF2-40B4-BE49-F238E27FC236}">
              <a16:creationId xmlns="" xmlns:a16="http://schemas.microsoft.com/office/drawing/2014/main" id="{00000000-0008-0000-0400-0000A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72" name="TextBox 12871">
          <a:extLst>
            <a:ext uri="{FF2B5EF4-FFF2-40B4-BE49-F238E27FC236}">
              <a16:creationId xmlns="" xmlns:a16="http://schemas.microsoft.com/office/drawing/2014/main" id="{00000000-0008-0000-0400-0000A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873" name="TextBox 12872">
          <a:extLst>
            <a:ext uri="{FF2B5EF4-FFF2-40B4-BE49-F238E27FC236}">
              <a16:creationId xmlns="" xmlns:a16="http://schemas.microsoft.com/office/drawing/2014/main" id="{00000000-0008-0000-0400-0000A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74" name="TextBox 12873">
          <a:extLst>
            <a:ext uri="{FF2B5EF4-FFF2-40B4-BE49-F238E27FC236}">
              <a16:creationId xmlns="" xmlns:a16="http://schemas.microsoft.com/office/drawing/2014/main" id="{00000000-0008-0000-0400-0000A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875" name="TextBox 12874">
          <a:extLst>
            <a:ext uri="{FF2B5EF4-FFF2-40B4-BE49-F238E27FC236}">
              <a16:creationId xmlns="" xmlns:a16="http://schemas.microsoft.com/office/drawing/2014/main" id="{00000000-0008-0000-0400-0000A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76" name="TextBox 12875">
          <a:extLst>
            <a:ext uri="{FF2B5EF4-FFF2-40B4-BE49-F238E27FC236}">
              <a16:creationId xmlns="" xmlns:a16="http://schemas.microsoft.com/office/drawing/2014/main" id="{00000000-0008-0000-0400-0000A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877" name="TextBox 12876">
          <a:extLst>
            <a:ext uri="{FF2B5EF4-FFF2-40B4-BE49-F238E27FC236}">
              <a16:creationId xmlns="" xmlns:a16="http://schemas.microsoft.com/office/drawing/2014/main" id="{00000000-0008-0000-0400-0000A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878" name="TextBox 12877">
          <a:extLst>
            <a:ext uri="{FF2B5EF4-FFF2-40B4-BE49-F238E27FC236}">
              <a16:creationId xmlns="" xmlns:a16="http://schemas.microsoft.com/office/drawing/2014/main" id="{00000000-0008-0000-0400-0000B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879" name="TextBox 12878">
          <a:extLst>
            <a:ext uri="{FF2B5EF4-FFF2-40B4-BE49-F238E27FC236}">
              <a16:creationId xmlns="" xmlns:a16="http://schemas.microsoft.com/office/drawing/2014/main" id="{00000000-0008-0000-0400-0000B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80" name="TextBox 12879">
          <a:extLst>
            <a:ext uri="{FF2B5EF4-FFF2-40B4-BE49-F238E27FC236}">
              <a16:creationId xmlns="" xmlns:a16="http://schemas.microsoft.com/office/drawing/2014/main" id="{00000000-0008-0000-0400-0000B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881" name="TextBox 12880">
          <a:extLst>
            <a:ext uri="{FF2B5EF4-FFF2-40B4-BE49-F238E27FC236}">
              <a16:creationId xmlns="" xmlns:a16="http://schemas.microsoft.com/office/drawing/2014/main" id="{00000000-0008-0000-0400-0000B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82" name="TextBox 12881">
          <a:extLst>
            <a:ext uri="{FF2B5EF4-FFF2-40B4-BE49-F238E27FC236}">
              <a16:creationId xmlns="" xmlns:a16="http://schemas.microsoft.com/office/drawing/2014/main" id="{00000000-0008-0000-0400-0000B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883" name="TextBox 12882">
          <a:extLst>
            <a:ext uri="{FF2B5EF4-FFF2-40B4-BE49-F238E27FC236}">
              <a16:creationId xmlns="" xmlns:a16="http://schemas.microsoft.com/office/drawing/2014/main" id="{00000000-0008-0000-0400-0000B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84" name="TextBox 12883">
          <a:extLst>
            <a:ext uri="{FF2B5EF4-FFF2-40B4-BE49-F238E27FC236}">
              <a16:creationId xmlns="" xmlns:a16="http://schemas.microsoft.com/office/drawing/2014/main" id="{00000000-0008-0000-0400-0000B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885" name="TextBox 12884">
          <a:extLst>
            <a:ext uri="{FF2B5EF4-FFF2-40B4-BE49-F238E27FC236}">
              <a16:creationId xmlns="" xmlns:a16="http://schemas.microsoft.com/office/drawing/2014/main" id="{00000000-0008-0000-0400-0000B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886" name="TextBox 12885">
          <a:extLst>
            <a:ext uri="{FF2B5EF4-FFF2-40B4-BE49-F238E27FC236}">
              <a16:creationId xmlns="" xmlns:a16="http://schemas.microsoft.com/office/drawing/2014/main" id="{00000000-0008-0000-0400-0000B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887" name="TextBox 12886">
          <a:extLst>
            <a:ext uri="{FF2B5EF4-FFF2-40B4-BE49-F238E27FC236}">
              <a16:creationId xmlns="" xmlns:a16="http://schemas.microsoft.com/office/drawing/2014/main" id="{00000000-0008-0000-0400-0000B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88" name="TextBox 12887">
          <a:extLst>
            <a:ext uri="{FF2B5EF4-FFF2-40B4-BE49-F238E27FC236}">
              <a16:creationId xmlns="" xmlns:a16="http://schemas.microsoft.com/office/drawing/2014/main" id="{00000000-0008-0000-0400-0000B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889" name="TextBox 12888">
          <a:extLst>
            <a:ext uri="{FF2B5EF4-FFF2-40B4-BE49-F238E27FC236}">
              <a16:creationId xmlns="" xmlns:a16="http://schemas.microsoft.com/office/drawing/2014/main" id="{00000000-0008-0000-0400-0000B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90" name="TextBox 12889">
          <a:extLst>
            <a:ext uri="{FF2B5EF4-FFF2-40B4-BE49-F238E27FC236}">
              <a16:creationId xmlns="" xmlns:a16="http://schemas.microsoft.com/office/drawing/2014/main" id="{00000000-0008-0000-0400-0000B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891" name="TextBox 12890">
          <a:extLst>
            <a:ext uri="{FF2B5EF4-FFF2-40B4-BE49-F238E27FC236}">
              <a16:creationId xmlns="" xmlns:a16="http://schemas.microsoft.com/office/drawing/2014/main" id="{00000000-0008-0000-0400-0000B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92" name="TextBox 12891">
          <a:extLst>
            <a:ext uri="{FF2B5EF4-FFF2-40B4-BE49-F238E27FC236}">
              <a16:creationId xmlns="" xmlns:a16="http://schemas.microsoft.com/office/drawing/2014/main" id="{00000000-0008-0000-0400-0000B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893" name="TextBox 12892">
          <a:extLst>
            <a:ext uri="{FF2B5EF4-FFF2-40B4-BE49-F238E27FC236}">
              <a16:creationId xmlns="" xmlns:a16="http://schemas.microsoft.com/office/drawing/2014/main" id="{00000000-0008-0000-0400-0000B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894" name="TextBox 12893">
          <a:extLst>
            <a:ext uri="{FF2B5EF4-FFF2-40B4-BE49-F238E27FC236}">
              <a16:creationId xmlns="" xmlns:a16="http://schemas.microsoft.com/office/drawing/2014/main" id="{00000000-0008-0000-0400-0000C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895" name="TextBox 12894">
          <a:extLst>
            <a:ext uri="{FF2B5EF4-FFF2-40B4-BE49-F238E27FC236}">
              <a16:creationId xmlns="" xmlns:a16="http://schemas.microsoft.com/office/drawing/2014/main" id="{00000000-0008-0000-0400-0000C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96" name="TextBox 12895">
          <a:extLst>
            <a:ext uri="{FF2B5EF4-FFF2-40B4-BE49-F238E27FC236}">
              <a16:creationId xmlns="" xmlns:a16="http://schemas.microsoft.com/office/drawing/2014/main" id="{00000000-0008-0000-0400-0000C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897" name="TextBox 12896">
          <a:extLst>
            <a:ext uri="{FF2B5EF4-FFF2-40B4-BE49-F238E27FC236}">
              <a16:creationId xmlns="" xmlns:a16="http://schemas.microsoft.com/office/drawing/2014/main" id="{00000000-0008-0000-0400-0000C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898" name="TextBox 12897">
          <a:extLst>
            <a:ext uri="{FF2B5EF4-FFF2-40B4-BE49-F238E27FC236}">
              <a16:creationId xmlns="" xmlns:a16="http://schemas.microsoft.com/office/drawing/2014/main" id="{00000000-0008-0000-0400-0000C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899" name="TextBox 12898">
          <a:extLst>
            <a:ext uri="{FF2B5EF4-FFF2-40B4-BE49-F238E27FC236}">
              <a16:creationId xmlns="" xmlns:a16="http://schemas.microsoft.com/office/drawing/2014/main" id="{00000000-0008-0000-0400-0000C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00" name="TextBox 12899">
          <a:extLst>
            <a:ext uri="{FF2B5EF4-FFF2-40B4-BE49-F238E27FC236}">
              <a16:creationId xmlns="" xmlns:a16="http://schemas.microsoft.com/office/drawing/2014/main" id="{00000000-0008-0000-0400-0000C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901" name="TextBox 12900">
          <a:extLst>
            <a:ext uri="{FF2B5EF4-FFF2-40B4-BE49-F238E27FC236}">
              <a16:creationId xmlns="" xmlns:a16="http://schemas.microsoft.com/office/drawing/2014/main" id="{00000000-0008-0000-0400-0000C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902" name="TextBox 12901">
          <a:extLst>
            <a:ext uri="{FF2B5EF4-FFF2-40B4-BE49-F238E27FC236}">
              <a16:creationId xmlns="" xmlns:a16="http://schemas.microsoft.com/office/drawing/2014/main" id="{00000000-0008-0000-0400-0000C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903" name="TextBox 12902">
          <a:extLst>
            <a:ext uri="{FF2B5EF4-FFF2-40B4-BE49-F238E27FC236}">
              <a16:creationId xmlns="" xmlns:a16="http://schemas.microsoft.com/office/drawing/2014/main" id="{00000000-0008-0000-0400-0000C9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904" name="TextBox 12903">
          <a:extLst>
            <a:ext uri="{FF2B5EF4-FFF2-40B4-BE49-F238E27FC236}">
              <a16:creationId xmlns="" xmlns:a16="http://schemas.microsoft.com/office/drawing/2014/main" id="{00000000-0008-0000-0400-0000CA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905" name="TextBox 12904">
          <a:extLst>
            <a:ext uri="{FF2B5EF4-FFF2-40B4-BE49-F238E27FC236}">
              <a16:creationId xmlns="" xmlns:a16="http://schemas.microsoft.com/office/drawing/2014/main" id="{00000000-0008-0000-0400-0000CB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06" name="TextBox 12905">
          <a:extLst>
            <a:ext uri="{FF2B5EF4-FFF2-40B4-BE49-F238E27FC236}">
              <a16:creationId xmlns="" xmlns:a16="http://schemas.microsoft.com/office/drawing/2014/main" id="{00000000-0008-0000-0400-0000C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907" name="TextBox 12906">
          <a:extLst>
            <a:ext uri="{FF2B5EF4-FFF2-40B4-BE49-F238E27FC236}">
              <a16:creationId xmlns="" xmlns:a16="http://schemas.microsoft.com/office/drawing/2014/main" id="{00000000-0008-0000-0400-0000CD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08" name="TextBox 12907">
          <a:extLst>
            <a:ext uri="{FF2B5EF4-FFF2-40B4-BE49-F238E27FC236}">
              <a16:creationId xmlns="" xmlns:a16="http://schemas.microsoft.com/office/drawing/2014/main" id="{00000000-0008-0000-0400-0000C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909" name="TextBox 12908">
          <a:extLst>
            <a:ext uri="{FF2B5EF4-FFF2-40B4-BE49-F238E27FC236}">
              <a16:creationId xmlns="" xmlns:a16="http://schemas.microsoft.com/office/drawing/2014/main" id="{00000000-0008-0000-0400-0000CF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10" name="TextBox 12909">
          <a:extLst>
            <a:ext uri="{FF2B5EF4-FFF2-40B4-BE49-F238E27FC236}">
              <a16:creationId xmlns="" xmlns:a16="http://schemas.microsoft.com/office/drawing/2014/main" id="{00000000-0008-0000-0400-0000D0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911" name="TextBox 12910">
          <a:extLst>
            <a:ext uri="{FF2B5EF4-FFF2-40B4-BE49-F238E27FC236}">
              <a16:creationId xmlns="" xmlns:a16="http://schemas.microsoft.com/office/drawing/2014/main" id="{00000000-0008-0000-0400-0000D1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912" name="TextBox 12911">
          <a:extLst>
            <a:ext uri="{FF2B5EF4-FFF2-40B4-BE49-F238E27FC236}">
              <a16:creationId xmlns="" xmlns:a16="http://schemas.microsoft.com/office/drawing/2014/main" id="{00000000-0008-0000-0400-0000D2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913" name="TextBox 12912">
          <a:extLst>
            <a:ext uri="{FF2B5EF4-FFF2-40B4-BE49-F238E27FC236}">
              <a16:creationId xmlns="" xmlns:a16="http://schemas.microsoft.com/office/drawing/2014/main" id="{00000000-0008-0000-0400-0000D3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14" name="TextBox 12913">
          <a:extLst>
            <a:ext uri="{FF2B5EF4-FFF2-40B4-BE49-F238E27FC236}">
              <a16:creationId xmlns="" xmlns:a16="http://schemas.microsoft.com/office/drawing/2014/main" id="{00000000-0008-0000-0400-0000D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915" name="TextBox 12914">
          <a:extLst>
            <a:ext uri="{FF2B5EF4-FFF2-40B4-BE49-F238E27FC236}">
              <a16:creationId xmlns="" xmlns:a16="http://schemas.microsoft.com/office/drawing/2014/main" id="{00000000-0008-0000-0400-0000D5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16" name="TextBox 12915">
          <a:extLst>
            <a:ext uri="{FF2B5EF4-FFF2-40B4-BE49-F238E27FC236}">
              <a16:creationId xmlns="" xmlns:a16="http://schemas.microsoft.com/office/drawing/2014/main" id="{00000000-0008-0000-0400-0000D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917" name="TextBox 12916">
          <a:extLst>
            <a:ext uri="{FF2B5EF4-FFF2-40B4-BE49-F238E27FC236}">
              <a16:creationId xmlns="" xmlns:a16="http://schemas.microsoft.com/office/drawing/2014/main" id="{00000000-0008-0000-0400-0000D7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18" name="TextBox 12917">
          <a:extLst>
            <a:ext uri="{FF2B5EF4-FFF2-40B4-BE49-F238E27FC236}">
              <a16:creationId xmlns="" xmlns:a16="http://schemas.microsoft.com/office/drawing/2014/main" id="{00000000-0008-0000-0400-0000D8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919" name="TextBox 12918">
          <a:extLst>
            <a:ext uri="{FF2B5EF4-FFF2-40B4-BE49-F238E27FC236}">
              <a16:creationId xmlns="" xmlns:a16="http://schemas.microsoft.com/office/drawing/2014/main" id="{00000000-0008-0000-0400-0000D9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920" name="TextBox 12919">
          <a:extLst>
            <a:ext uri="{FF2B5EF4-FFF2-40B4-BE49-F238E27FC236}">
              <a16:creationId xmlns="" xmlns:a16="http://schemas.microsoft.com/office/drawing/2014/main" id="{00000000-0008-0000-0400-0000DA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921" name="TextBox 12920">
          <a:extLst>
            <a:ext uri="{FF2B5EF4-FFF2-40B4-BE49-F238E27FC236}">
              <a16:creationId xmlns="" xmlns:a16="http://schemas.microsoft.com/office/drawing/2014/main" id="{00000000-0008-0000-0400-0000DB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22" name="TextBox 12921">
          <a:extLst>
            <a:ext uri="{FF2B5EF4-FFF2-40B4-BE49-F238E27FC236}">
              <a16:creationId xmlns="" xmlns:a16="http://schemas.microsoft.com/office/drawing/2014/main" id="{00000000-0008-0000-0400-0000D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923" name="TextBox 12922">
          <a:extLst>
            <a:ext uri="{FF2B5EF4-FFF2-40B4-BE49-F238E27FC236}">
              <a16:creationId xmlns="" xmlns:a16="http://schemas.microsoft.com/office/drawing/2014/main" id="{00000000-0008-0000-0400-0000DD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24" name="TextBox 12923">
          <a:extLst>
            <a:ext uri="{FF2B5EF4-FFF2-40B4-BE49-F238E27FC236}">
              <a16:creationId xmlns="" xmlns:a16="http://schemas.microsoft.com/office/drawing/2014/main" id="{00000000-0008-0000-0400-0000D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925" name="TextBox 12924">
          <a:extLst>
            <a:ext uri="{FF2B5EF4-FFF2-40B4-BE49-F238E27FC236}">
              <a16:creationId xmlns="" xmlns:a16="http://schemas.microsoft.com/office/drawing/2014/main" id="{00000000-0008-0000-0400-0000DF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26" name="TextBox 12925">
          <a:extLst>
            <a:ext uri="{FF2B5EF4-FFF2-40B4-BE49-F238E27FC236}">
              <a16:creationId xmlns="" xmlns:a16="http://schemas.microsoft.com/office/drawing/2014/main" id="{00000000-0008-0000-0400-0000E0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927" name="TextBox 12926">
          <a:extLst>
            <a:ext uri="{FF2B5EF4-FFF2-40B4-BE49-F238E27FC236}">
              <a16:creationId xmlns="" xmlns:a16="http://schemas.microsoft.com/office/drawing/2014/main" id="{00000000-0008-0000-0400-0000E1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928" name="TextBox 12927">
          <a:extLst>
            <a:ext uri="{FF2B5EF4-FFF2-40B4-BE49-F238E27FC236}">
              <a16:creationId xmlns="" xmlns:a16="http://schemas.microsoft.com/office/drawing/2014/main" id="{00000000-0008-0000-0400-0000E2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929" name="TextBox 12928">
          <a:extLst>
            <a:ext uri="{FF2B5EF4-FFF2-40B4-BE49-F238E27FC236}">
              <a16:creationId xmlns="" xmlns:a16="http://schemas.microsoft.com/office/drawing/2014/main" id="{00000000-0008-0000-0400-0000E3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930" name="TextBox 12929">
          <a:extLst>
            <a:ext uri="{FF2B5EF4-FFF2-40B4-BE49-F238E27FC236}">
              <a16:creationId xmlns="" xmlns:a16="http://schemas.microsoft.com/office/drawing/2014/main" id="{00000000-0008-0000-0400-0000E4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931" name="TextBox 12930">
          <a:extLst>
            <a:ext uri="{FF2B5EF4-FFF2-40B4-BE49-F238E27FC236}">
              <a16:creationId xmlns="" xmlns:a16="http://schemas.microsoft.com/office/drawing/2014/main" id="{00000000-0008-0000-0400-0000E5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932" name="TextBox 12931">
          <a:extLst>
            <a:ext uri="{FF2B5EF4-FFF2-40B4-BE49-F238E27FC236}">
              <a16:creationId xmlns="" xmlns:a16="http://schemas.microsoft.com/office/drawing/2014/main" id="{00000000-0008-0000-0400-0000E6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12933" name="TextBox 12932">
          <a:extLst>
            <a:ext uri="{FF2B5EF4-FFF2-40B4-BE49-F238E27FC236}">
              <a16:creationId xmlns="" xmlns:a16="http://schemas.microsoft.com/office/drawing/2014/main" id="{00000000-0008-0000-0400-0000E702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934" name="TextBox 12933">
          <a:extLst>
            <a:ext uri="{FF2B5EF4-FFF2-40B4-BE49-F238E27FC236}">
              <a16:creationId xmlns="" xmlns:a16="http://schemas.microsoft.com/office/drawing/2014/main" id="{00000000-0008-0000-0400-0000E8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35" name="TextBox 12934">
          <a:extLst>
            <a:ext uri="{FF2B5EF4-FFF2-40B4-BE49-F238E27FC236}">
              <a16:creationId xmlns="" xmlns:a16="http://schemas.microsoft.com/office/drawing/2014/main" id="{00000000-0008-0000-0400-0000E9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936" name="TextBox 12935">
          <a:extLst>
            <a:ext uri="{FF2B5EF4-FFF2-40B4-BE49-F238E27FC236}">
              <a16:creationId xmlns="" xmlns:a16="http://schemas.microsoft.com/office/drawing/2014/main" id="{00000000-0008-0000-0400-0000EA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37" name="TextBox 12936">
          <a:extLst>
            <a:ext uri="{FF2B5EF4-FFF2-40B4-BE49-F238E27FC236}">
              <a16:creationId xmlns="" xmlns:a16="http://schemas.microsoft.com/office/drawing/2014/main" id="{00000000-0008-0000-0400-0000EB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938" name="TextBox 12937">
          <a:extLst>
            <a:ext uri="{FF2B5EF4-FFF2-40B4-BE49-F238E27FC236}">
              <a16:creationId xmlns="" xmlns:a16="http://schemas.microsoft.com/office/drawing/2014/main" id="{00000000-0008-0000-0400-0000EC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39" name="TextBox 12938">
          <a:extLst>
            <a:ext uri="{FF2B5EF4-FFF2-40B4-BE49-F238E27FC236}">
              <a16:creationId xmlns="" xmlns:a16="http://schemas.microsoft.com/office/drawing/2014/main" id="{00000000-0008-0000-0400-0000ED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940" name="TextBox 12939">
          <a:extLst>
            <a:ext uri="{FF2B5EF4-FFF2-40B4-BE49-F238E27FC236}">
              <a16:creationId xmlns="" xmlns:a16="http://schemas.microsoft.com/office/drawing/2014/main" id="{00000000-0008-0000-0400-0000EE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941" name="TextBox 12940">
          <a:extLst>
            <a:ext uri="{FF2B5EF4-FFF2-40B4-BE49-F238E27FC236}">
              <a16:creationId xmlns="" xmlns:a16="http://schemas.microsoft.com/office/drawing/2014/main" id="{00000000-0008-0000-0400-0000EF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942" name="TextBox 12941">
          <a:extLst>
            <a:ext uri="{FF2B5EF4-FFF2-40B4-BE49-F238E27FC236}">
              <a16:creationId xmlns="" xmlns:a16="http://schemas.microsoft.com/office/drawing/2014/main" id="{00000000-0008-0000-0400-0000F0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43" name="TextBox 12942">
          <a:extLst>
            <a:ext uri="{FF2B5EF4-FFF2-40B4-BE49-F238E27FC236}">
              <a16:creationId xmlns="" xmlns:a16="http://schemas.microsoft.com/office/drawing/2014/main" id="{00000000-0008-0000-0400-0000F1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944" name="TextBox 12943">
          <a:extLst>
            <a:ext uri="{FF2B5EF4-FFF2-40B4-BE49-F238E27FC236}">
              <a16:creationId xmlns="" xmlns:a16="http://schemas.microsoft.com/office/drawing/2014/main" id="{00000000-0008-0000-0400-0000F2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45" name="TextBox 12944">
          <a:extLst>
            <a:ext uri="{FF2B5EF4-FFF2-40B4-BE49-F238E27FC236}">
              <a16:creationId xmlns="" xmlns:a16="http://schemas.microsoft.com/office/drawing/2014/main" id="{00000000-0008-0000-0400-0000F3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946" name="TextBox 12945">
          <a:extLst>
            <a:ext uri="{FF2B5EF4-FFF2-40B4-BE49-F238E27FC236}">
              <a16:creationId xmlns="" xmlns:a16="http://schemas.microsoft.com/office/drawing/2014/main" id="{00000000-0008-0000-0400-0000F4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47" name="TextBox 12946">
          <a:extLst>
            <a:ext uri="{FF2B5EF4-FFF2-40B4-BE49-F238E27FC236}">
              <a16:creationId xmlns="" xmlns:a16="http://schemas.microsoft.com/office/drawing/2014/main" id="{00000000-0008-0000-0400-0000F5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948" name="TextBox 12947">
          <a:extLst>
            <a:ext uri="{FF2B5EF4-FFF2-40B4-BE49-F238E27FC236}">
              <a16:creationId xmlns="" xmlns:a16="http://schemas.microsoft.com/office/drawing/2014/main" id="{00000000-0008-0000-0400-0000F6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949" name="TextBox 12948">
          <a:extLst>
            <a:ext uri="{FF2B5EF4-FFF2-40B4-BE49-F238E27FC236}">
              <a16:creationId xmlns="" xmlns:a16="http://schemas.microsoft.com/office/drawing/2014/main" id="{00000000-0008-0000-0400-0000F7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950" name="TextBox 12949">
          <a:extLst>
            <a:ext uri="{FF2B5EF4-FFF2-40B4-BE49-F238E27FC236}">
              <a16:creationId xmlns="" xmlns:a16="http://schemas.microsoft.com/office/drawing/2014/main" id="{00000000-0008-0000-0400-0000F8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51" name="TextBox 12950">
          <a:extLst>
            <a:ext uri="{FF2B5EF4-FFF2-40B4-BE49-F238E27FC236}">
              <a16:creationId xmlns="" xmlns:a16="http://schemas.microsoft.com/office/drawing/2014/main" id="{00000000-0008-0000-0400-0000F9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952" name="TextBox 12951">
          <a:extLst>
            <a:ext uri="{FF2B5EF4-FFF2-40B4-BE49-F238E27FC236}">
              <a16:creationId xmlns="" xmlns:a16="http://schemas.microsoft.com/office/drawing/2014/main" id="{00000000-0008-0000-0400-0000FA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53" name="TextBox 12952">
          <a:extLst>
            <a:ext uri="{FF2B5EF4-FFF2-40B4-BE49-F238E27FC236}">
              <a16:creationId xmlns="" xmlns:a16="http://schemas.microsoft.com/office/drawing/2014/main" id="{00000000-0008-0000-0400-0000FB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954" name="TextBox 12953">
          <a:extLst>
            <a:ext uri="{FF2B5EF4-FFF2-40B4-BE49-F238E27FC236}">
              <a16:creationId xmlns="" xmlns:a16="http://schemas.microsoft.com/office/drawing/2014/main" id="{00000000-0008-0000-0400-0000FC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55" name="TextBox 12954">
          <a:extLst>
            <a:ext uri="{FF2B5EF4-FFF2-40B4-BE49-F238E27FC236}">
              <a16:creationId xmlns="" xmlns:a16="http://schemas.microsoft.com/office/drawing/2014/main" id="{00000000-0008-0000-0400-0000FD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956" name="TextBox 12955">
          <a:extLst>
            <a:ext uri="{FF2B5EF4-FFF2-40B4-BE49-F238E27FC236}">
              <a16:creationId xmlns="" xmlns:a16="http://schemas.microsoft.com/office/drawing/2014/main" id="{00000000-0008-0000-0400-0000FE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957" name="TextBox 12956">
          <a:extLst>
            <a:ext uri="{FF2B5EF4-FFF2-40B4-BE49-F238E27FC236}">
              <a16:creationId xmlns="" xmlns:a16="http://schemas.microsoft.com/office/drawing/2014/main" id="{00000000-0008-0000-0400-0000FF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958" name="TextBox 12957">
          <a:extLst>
            <a:ext uri="{FF2B5EF4-FFF2-40B4-BE49-F238E27FC236}">
              <a16:creationId xmlns="" xmlns:a16="http://schemas.microsoft.com/office/drawing/2014/main" id="{00000000-0008-0000-0400-00000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59" name="TextBox 12958">
          <a:extLst>
            <a:ext uri="{FF2B5EF4-FFF2-40B4-BE49-F238E27FC236}">
              <a16:creationId xmlns="" xmlns:a16="http://schemas.microsoft.com/office/drawing/2014/main" id="{00000000-0008-0000-0400-00000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960" name="TextBox 12959">
          <a:extLst>
            <a:ext uri="{FF2B5EF4-FFF2-40B4-BE49-F238E27FC236}">
              <a16:creationId xmlns="" xmlns:a16="http://schemas.microsoft.com/office/drawing/2014/main" id="{00000000-0008-0000-0400-00000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61" name="TextBox 12960">
          <a:extLst>
            <a:ext uri="{FF2B5EF4-FFF2-40B4-BE49-F238E27FC236}">
              <a16:creationId xmlns="" xmlns:a16="http://schemas.microsoft.com/office/drawing/2014/main" id="{00000000-0008-0000-0400-00000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962" name="TextBox 12961">
          <a:extLst>
            <a:ext uri="{FF2B5EF4-FFF2-40B4-BE49-F238E27FC236}">
              <a16:creationId xmlns="" xmlns:a16="http://schemas.microsoft.com/office/drawing/2014/main" id="{00000000-0008-0000-0400-00000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63" name="TextBox 12962">
          <a:extLst>
            <a:ext uri="{FF2B5EF4-FFF2-40B4-BE49-F238E27FC236}">
              <a16:creationId xmlns="" xmlns:a16="http://schemas.microsoft.com/office/drawing/2014/main" id="{00000000-0008-0000-0400-00000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964" name="TextBox 12963">
          <a:extLst>
            <a:ext uri="{FF2B5EF4-FFF2-40B4-BE49-F238E27FC236}">
              <a16:creationId xmlns="" xmlns:a16="http://schemas.microsoft.com/office/drawing/2014/main" id="{00000000-0008-0000-0400-00000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965" name="TextBox 12964">
          <a:extLst>
            <a:ext uri="{FF2B5EF4-FFF2-40B4-BE49-F238E27FC236}">
              <a16:creationId xmlns="" xmlns:a16="http://schemas.microsoft.com/office/drawing/2014/main" id="{00000000-0008-0000-0400-00000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966" name="TextBox 12965">
          <a:extLst>
            <a:ext uri="{FF2B5EF4-FFF2-40B4-BE49-F238E27FC236}">
              <a16:creationId xmlns="" xmlns:a16="http://schemas.microsoft.com/office/drawing/2014/main" id="{00000000-0008-0000-0400-00000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67" name="TextBox 12966">
          <a:extLst>
            <a:ext uri="{FF2B5EF4-FFF2-40B4-BE49-F238E27FC236}">
              <a16:creationId xmlns="" xmlns:a16="http://schemas.microsoft.com/office/drawing/2014/main" id="{00000000-0008-0000-0400-00000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968" name="TextBox 12967">
          <a:extLst>
            <a:ext uri="{FF2B5EF4-FFF2-40B4-BE49-F238E27FC236}">
              <a16:creationId xmlns="" xmlns:a16="http://schemas.microsoft.com/office/drawing/2014/main" id="{00000000-0008-0000-0400-00000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69" name="TextBox 12968">
          <a:extLst>
            <a:ext uri="{FF2B5EF4-FFF2-40B4-BE49-F238E27FC236}">
              <a16:creationId xmlns="" xmlns:a16="http://schemas.microsoft.com/office/drawing/2014/main" id="{00000000-0008-0000-0400-00000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970" name="TextBox 12969">
          <a:extLst>
            <a:ext uri="{FF2B5EF4-FFF2-40B4-BE49-F238E27FC236}">
              <a16:creationId xmlns="" xmlns:a16="http://schemas.microsoft.com/office/drawing/2014/main" id="{00000000-0008-0000-0400-00000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71" name="TextBox 12970">
          <a:extLst>
            <a:ext uri="{FF2B5EF4-FFF2-40B4-BE49-F238E27FC236}">
              <a16:creationId xmlns="" xmlns:a16="http://schemas.microsoft.com/office/drawing/2014/main" id="{00000000-0008-0000-0400-00000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972" name="TextBox 12971">
          <a:extLst>
            <a:ext uri="{FF2B5EF4-FFF2-40B4-BE49-F238E27FC236}">
              <a16:creationId xmlns="" xmlns:a16="http://schemas.microsoft.com/office/drawing/2014/main" id="{00000000-0008-0000-0400-00000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973" name="TextBox 12972">
          <a:extLst>
            <a:ext uri="{FF2B5EF4-FFF2-40B4-BE49-F238E27FC236}">
              <a16:creationId xmlns="" xmlns:a16="http://schemas.microsoft.com/office/drawing/2014/main" id="{00000000-0008-0000-0400-00000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974" name="TextBox 12973">
          <a:extLst>
            <a:ext uri="{FF2B5EF4-FFF2-40B4-BE49-F238E27FC236}">
              <a16:creationId xmlns="" xmlns:a16="http://schemas.microsoft.com/office/drawing/2014/main" id="{00000000-0008-0000-0400-00001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75" name="TextBox 12974">
          <a:extLst>
            <a:ext uri="{FF2B5EF4-FFF2-40B4-BE49-F238E27FC236}">
              <a16:creationId xmlns="" xmlns:a16="http://schemas.microsoft.com/office/drawing/2014/main" id="{00000000-0008-0000-0400-00001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976" name="TextBox 12975">
          <a:extLst>
            <a:ext uri="{FF2B5EF4-FFF2-40B4-BE49-F238E27FC236}">
              <a16:creationId xmlns="" xmlns:a16="http://schemas.microsoft.com/office/drawing/2014/main" id="{00000000-0008-0000-0400-00001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77" name="TextBox 12976">
          <a:extLst>
            <a:ext uri="{FF2B5EF4-FFF2-40B4-BE49-F238E27FC236}">
              <a16:creationId xmlns="" xmlns:a16="http://schemas.microsoft.com/office/drawing/2014/main" id="{00000000-0008-0000-0400-00001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978" name="TextBox 12977">
          <a:extLst>
            <a:ext uri="{FF2B5EF4-FFF2-40B4-BE49-F238E27FC236}">
              <a16:creationId xmlns="" xmlns:a16="http://schemas.microsoft.com/office/drawing/2014/main" id="{00000000-0008-0000-0400-00001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79" name="TextBox 12978">
          <a:extLst>
            <a:ext uri="{FF2B5EF4-FFF2-40B4-BE49-F238E27FC236}">
              <a16:creationId xmlns="" xmlns:a16="http://schemas.microsoft.com/office/drawing/2014/main" id="{00000000-0008-0000-0400-00001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980" name="TextBox 12979">
          <a:extLst>
            <a:ext uri="{FF2B5EF4-FFF2-40B4-BE49-F238E27FC236}">
              <a16:creationId xmlns="" xmlns:a16="http://schemas.microsoft.com/office/drawing/2014/main" id="{00000000-0008-0000-0400-00001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981" name="TextBox 12980">
          <a:extLst>
            <a:ext uri="{FF2B5EF4-FFF2-40B4-BE49-F238E27FC236}">
              <a16:creationId xmlns="" xmlns:a16="http://schemas.microsoft.com/office/drawing/2014/main" id="{00000000-0008-0000-0400-00001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982" name="TextBox 12981">
          <a:extLst>
            <a:ext uri="{FF2B5EF4-FFF2-40B4-BE49-F238E27FC236}">
              <a16:creationId xmlns="" xmlns:a16="http://schemas.microsoft.com/office/drawing/2014/main" id="{00000000-0008-0000-0400-00001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83" name="TextBox 12982">
          <a:extLst>
            <a:ext uri="{FF2B5EF4-FFF2-40B4-BE49-F238E27FC236}">
              <a16:creationId xmlns="" xmlns:a16="http://schemas.microsoft.com/office/drawing/2014/main" id="{00000000-0008-0000-0400-00001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984" name="TextBox 12983">
          <a:extLst>
            <a:ext uri="{FF2B5EF4-FFF2-40B4-BE49-F238E27FC236}">
              <a16:creationId xmlns="" xmlns:a16="http://schemas.microsoft.com/office/drawing/2014/main" id="{00000000-0008-0000-0400-00001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85" name="TextBox 12984">
          <a:extLst>
            <a:ext uri="{FF2B5EF4-FFF2-40B4-BE49-F238E27FC236}">
              <a16:creationId xmlns="" xmlns:a16="http://schemas.microsoft.com/office/drawing/2014/main" id="{00000000-0008-0000-0400-00001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986" name="TextBox 12985">
          <a:extLst>
            <a:ext uri="{FF2B5EF4-FFF2-40B4-BE49-F238E27FC236}">
              <a16:creationId xmlns="" xmlns:a16="http://schemas.microsoft.com/office/drawing/2014/main" id="{00000000-0008-0000-0400-00001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87" name="TextBox 12986">
          <a:extLst>
            <a:ext uri="{FF2B5EF4-FFF2-40B4-BE49-F238E27FC236}">
              <a16:creationId xmlns="" xmlns:a16="http://schemas.microsoft.com/office/drawing/2014/main" id="{00000000-0008-0000-0400-00001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988" name="TextBox 12987">
          <a:extLst>
            <a:ext uri="{FF2B5EF4-FFF2-40B4-BE49-F238E27FC236}">
              <a16:creationId xmlns="" xmlns:a16="http://schemas.microsoft.com/office/drawing/2014/main" id="{00000000-0008-0000-0400-00001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989" name="TextBox 12988">
          <a:extLst>
            <a:ext uri="{FF2B5EF4-FFF2-40B4-BE49-F238E27FC236}">
              <a16:creationId xmlns="" xmlns:a16="http://schemas.microsoft.com/office/drawing/2014/main" id="{00000000-0008-0000-0400-00001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990" name="TextBox 12989">
          <a:extLst>
            <a:ext uri="{FF2B5EF4-FFF2-40B4-BE49-F238E27FC236}">
              <a16:creationId xmlns="" xmlns:a16="http://schemas.microsoft.com/office/drawing/2014/main" id="{00000000-0008-0000-0400-00002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91" name="TextBox 12990">
          <a:extLst>
            <a:ext uri="{FF2B5EF4-FFF2-40B4-BE49-F238E27FC236}">
              <a16:creationId xmlns="" xmlns:a16="http://schemas.microsoft.com/office/drawing/2014/main" id="{00000000-0008-0000-0400-00002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2992" name="TextBox 12991">
          <a:extLst>
            <a:ext uri="{FF2B5EF4-FFF2-40B4-BE49-F238E27FC236}">
              <a16:creationId xmlns="" xmlns:a16="http://schemas.microsoft.com/office/drawing/2014/main" id="{00000000-0008-0000-0400-00002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93" name="TextBox 12992">
          <a:extLst>
            <a:ext uri="{FF2B5EF4-FFF2-40B4-BE49-F238E27FC236}">
              <a16:creationId xmlns="" xmlns:a16="http://schemas.microsoft.com/office/drawing/2014/main" id="{00000000-0008-0000-0400-00002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2994" name="TextBox 12993">
          <a:extLst>
            <a:ext uri="{FF2B5EF4-FFF2-40B4-BE49-F238E27FC236}">
              <a16:creationId xmlns="" xmlns:a16="http://schemas.microsoft.com/office/drawing/2014/main" id="{00000000-0008-0000-0400-00002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95" name="TextBox 12994">
          <a:extLst>
            <a:ext uri="{FF2B5EF4-FFF2-40B4-BE49-F238E27FC236}">
              <a16:creationId xmlns="" xmlns:a16="http://schemas.microsoft.com/office/drawing/2014/main" id="{00000000-0008-0000-0400-00002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2996" name="TextBox 12995">
          <a:extLst>
            <a:ext uri="{FF2B5EF4-FFF2-40B4-BE49-F238E27FC236}">
              <a16:creationId xmlns="" xmlns:a16="http://schemas.microsoft.com/office/drawing/2014/main" id="{00000000-0008-0000-0400-00002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2997" name="TextBox 12996">
          <a:extLst>
            <a:ext uri="{FF2B5EF4-FFF2-40B4-BE49-F238E27FC236}">
              <a16:creationId xmlns="" xmlns:a16="http://schemas.microsoft.com/office/drawing/2014/main" id="{00000000-0008-0000-0400-00002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2998" name="TextBox 12997">
          <a:extLst>
            <a:ext uri="{FF2B5EF4-FFF2-40B4-BE49-F238E27FC236}">
              <a16:creationId xmlns="" xmlns:a16="http://schemas.microsoft.com/office/drawing/2014/main" id="{00000000-0008-0000-0400-00002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2999" name="TextBox 12998">
          <a:extLst>
            <a:ext uri="{FF2B5EF4-FFF2-40B4-BE49-F238E27FC236}">
              <a16:creationId xmlns="" xmlns:a16="http://schemas.microsoft.com/office/drawing/2014/main" id="{00000000-0008-0000-0400-00002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000" name="TextBox 12999">
          <a:extLst>
            <a:ext uri="{FF2B5EF4-FFF2-40B4-BE49-F238E27FC236}">
              <a16:creationId xmlns="" xmlns:a16="http://schemas.microsoft.com/office/drawing/2014/main" id="{00000000-0008-0000-0400-00002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01" name="TextBox 13000">
          <a:extLst>
            <a:ext uri="{FF2B5EF4-FFF2-40B4-BE49-F238E27FC236}">
              <a16:creationId xmlns="" xmlns:a16="http://schemas.microsoft.com/office/drawing/2014/main" id="{00000000-0008-0000-0400-00002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002" name="TextBox 13001">
          <a:extLst>
            <a:ext uri="{FF2B5EF4-FFF2-40B4-BE49-F238E27FC236}">
              <a16:creationId xmlns="" xmlns:a16="http://schemas.microsoft.com/office/drawing/2014/main" id="{00000000-0008-0000-0400-00002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03" name="TextBox 13002">
          <a:extLst>
            <a:ext uri="{FF2B5EF4-FFF2-40B4-BE49-F238E27FC236}">
              <a16:creationId xmlns="" xmlns:a16="http://schemas.microsoft.com/office/drawing/2014/main" id="{00000000-0008-0000-0400-00002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004" name="TextBox 13003">
          <a:extLst>
            <a:ext uri="{FF2B5EF4-FFF2-40B4-BE49-F238E27FC236}">
              <a16:creationId xmlns="" xmlns:a16="http://schemas.microsoft.com/office/drawing/2014/main" id="{00000000-0008-0000-0400-00002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005" name="TextBox 13004">
          <a:extLst>
            <a:ext uri="{FF2B5EF4-FFF2-40B4-BE49-F238E27FC236}">
              <a16:creationId xmlns="" xmlns:a16="http://schemas.microsoft.com/office/drawing/2014/main" id="{00000000-0008-0000-0400-00002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006" name="TextBox 13005">
          <a:extLst>
            <a:ext uri="{FF2B5EF4-FFF2-40B4-BE49-F238E27FC236}">
              <a16:creationId xmlns="" xmlns:a16="http://schemas.microsoft.com/office/drawing/2014/main" id="{00000000-0008-0000-0400-00003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07" name="TextBox 13006">
          <a:extLst>
            <a:ext uri="{FF2B5EF4-FFF2-40B4-BE49-F238E27FC236}">
              <a16:creationId xmlns="" xmlns:a16="http://schemas.microsoft.com/office/drawing/2014/main" id="{00000000-0008-0000-0400-00003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008" name="TextBox 13007">
          <a:extLst>
            <a:ext uri="{FF2B5EF4-FFF2-40B4-BE49-F238E27FC236}">
              <a16:creationId xmlns="" xmlns:a16="http://schemas.microsoft.com/office/drawing/2014/main" id="{00000000-0008-0000-0400-00003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09" name="TextBox 13008">
          <a:extLst>
            <a:ext uri="{FF2B5EF4-FFF2-40B4-BE49-F238E27FC236}">
              <a16:creationId xmlns="" xmlns:a16="http://schemas.microsoft.com/office/drawing/2014/main" id="{00000000-0008-0000-0400-00003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010" name="TextBox 13009">
          <a:extLst>
            <a:ext uri="{FF2B5EF4-FFF2-40B4-BE49-F238E27FC236}">
              <a16:creationId xmlns="" xmlns:a16="http://schemas.microsoft.com/office/drawing/2014/main" id="{00000000-0008-0000-0400-00003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11" name="TextBox 13010">
          <a:extLst>
            <a:ext uri="{FF2B5EF4-FFF2-40B4-BE49-F238E27FC236}">
              <a16:creationId xmlns="" xmlns:a16="http://schemas.microsoft.com/office/drawing/2014/main" id="{00000000-0008-0000-0400-00003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012" name="TextBox 13011">
          <a:extLst>
            <a:ext uri="{FF2B5EF4-FFF2-40B4-BE49-F238E27FC236}">
              <a16:creationId xmlns="" xmlns:a16="http://schemas.microsoft.com/office/drawing/2014/main" id="{00000000-0008-0000-0400-00003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013" name="TextBox 13012">
          <a:extLst>
            <a:ext uri="{FF2B5EF4-FFF2-40B4-BE49-F238E27FC236}">
              <a16:creationId xmlns="" xmlns:a16="http://schemas.microsoft.com/office/drawing/2014/main" id="{00000000-0008-0000-0400-00003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014" name="TextBox 13013">
          <a:extLst>
            <a:ext uri="{FF2B5EF4-FFF2-40B4-BE49-F238E27FC236}">
              <a16:creationId xmlns="" xmlns:a16="http://schemas.microsoft.com/office/drawing/2014/main" id="{00000000-0008-0000-0400-00003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15" name="TextBox 13014">
          <a:extLst>
            <a:ext uri="{FF2B5EF4-FFF2-40B4-BE49-F238E27FC236}">
              <a16:creationId xmlns="" xmlns:a16="http://schemas.microsoft.com/office/drawing/2014/main" id="{00000000-0008-0000-0400-00003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016" name="TextBox 13015">
          <a:extLst>
            <a:ext uri="{FF2B5EF4-FFF2-40B4-BE49-F238E27FC236}">
              <a16:creationId xmlns="" xmlns:a16="http://schemas.microsoft.com/office/drawing/2014/main" id="{00000000-0008-0000-0400-00003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17" name="TextBox 13016">
          <a:extLst>
            <a:ext uri="{FF2B5EF4-FFF2-40B4-BE49-F238E27FC236}">
              <a16:creationId xmlns="" xmlns:a16="http://schemas.microsoft.com/office/drawing/2014/main" id="{00000000-0008-0000-0400-00003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018" name="TextBox 13017">
          <a:extLst>
            <a:ext uri="{FF2B5EF4-FFF2-40B4-BE49-F238E27FC236}">
              <a16:creationId xmlns="" xmlns:a16="http://schemas.microsoft.com/office/drawing/2014/main" id="{00000000-0008-0000-0400-00003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19" name="TextBox 13018">
          <a:extLst>
            <a:ext uri="{FF2B5EF4-FFF2-40B4-BE49-F238E27FC236}">
              <a16:creationId xmlns="" xmlns:a16="http://schemas.microsoft.com/office/drawing/2014/main" id="{00000000-0008-0000-0400-00003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020" name="TextBox 13019">
          <a:extLst>
            <a:ext uri="{FF2B5EF4-FFF2-40B4-BE49-F238E27FC236}">
              <a16:creationId xmlns="" xmlns:a16="http://schemas.microsoft.com/office/drawing/2014/main" id="{00000000-0008-0000-0400-00003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021" name="TextBox 13020">
          <a:extLst>
            <a:ext uri="{FF2B5EF4-FFF2-40B4-BE49-F238E27FC236}">
              <a16:creationId xmlns="" xmlns:a16="http://schemas.microsoft.com/office/drawing/2014/main" id="{00000000-0008-0000-0400-00003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022" name="TextBox 13021">
          <a:extLst>
            <a:ext uri="{FF2B5EF4-FFF2-40B4-BE49-F238E27FC236}">
              <a16:creationId xmlns="" xmlns:a16="http://schemas.microsoft.com/office/drawing/2014/main" id="{00000000-0008-0000-0400-00004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23" name="TextBox 13022">
          <a:extLst>
            <a:ext uri="{FF2B5EF4-FFF2-40B4-BE49-F238E27FC236}">
              <a16:creationId xmlns="" xmlns:a16="http://schemas.microsoft.com/office/drawing/2014/main" id="{00000000-0008-0000-0400-00004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024" name="TextBox 13023">
          <a:extLst>
            <a:ext uri="{FF2B5EF4-FFF2-40B4-BE49-F238E27FC236}">
              <a16:creationId xmlns="" xmlns:a16="http://schemas.microsoft.com/office/drawing/2014/main" id="{00000000-0008-0000-0400-00004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25" name="TextBox 13024">
          <a:extLst>
            <a:ext uri="{FF2B5EF4-FFF2-40B4-BE49-F238E27FC236}">
              <a16:creationId xmlns="" xmlns:a16="http://schemas.microsoft.com/office/drawing/2014/main" id="{00000000-0008-0000-0400-00004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026" name="TextBox 13025">
          <a:extLst>
            <a:ext uri="{FF2B5EF4-FFF2-40B4-BE49-F238E27FC236}">
              <a16:creationId xmlns="" xmlns:a16="http://schemas.microsoft.com/office/drawing/2014/main" id="{00000000-0008-0000-0400-00004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27" name="TextBox 13026">
          <a:extLst>
            <a:ext uri="{FF2B5EF4-FFF2-40B4-BE49-F238E27FC236}">
              <a16:creationId xmlns="" xmlns:a16="http://schemas.microsoft.com/office/drawing/2014/main" id="{00000000-0008-0000-0400-00004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028" name="TextBox 13027">
          <a:extLst>
            <a:ext uri="{FF2B5EF4-FFF2-40B4-BE49-F238E27FC236}">
              <a16:creationId xmlns="" xmlns:a16="http://schemas.microsoft.com/office/drawing/2014/main" id="{00000000-0008-0000-0400-00004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029" name="TextBox 13028">
          <a:extLst>
            <a:ext uri="{FF2B5EF4-FFF2-40B4-BE49-F238E27FC236}">
              <a16:creationId xmlns="" xmlns:a16="http://schemas.microsoft.com/office/drawing/2014/main" id="{00000000-0008-0000-0400-00004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030" name="TextBox 13029">
          <a:extLst>
            <a:ext uri="{FF2B5EF4-FFF2-40B4-BE49-F238E27FC236}">
              <a16:creationId xmlns="" xmlns:a16="http://schemas.microsoft.com/office/drawing/2014/main" id="{00000000-0008-0000-0400-00004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31" name="TextBox 13030">
          <a:extLst>
            <a:ext uri="{FF2B5EF4-FFF2-40B4-BE49-F238E27FC236}">
              <a16:creationId xmlns="" xmlns:a16="http://schemas.microsoft.com/office/drawing/2014/main" id="{00000000-0008-0000-0400-00004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032" name="TextBox 13031">
          <a:extLst>
            <a:ext uri="{FF2B5EF4-FFF2-40B4-BE49-F238E27FC236}">
              <a16:creationId xmlns="" xmlns:a16="http://schemas.microsoft.com/office/drawing/2014/main" id="{00000000-0008-0000-0400-00004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33" name="TextBox 13032">
          <a:extLst>
            <a:ext uri="{FF2B5EF4-FFF2-40B4-BE49-F238E27FC236}">
              <a16:creationId xmlns="" xmlns:a16="http://schemas.microsoft.com/office/drawing/2014/main" id="{00000000-0008-0000-0400-00004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034" name="TextBox 13033">
          <a:extLst>
            <a:ext uri="{FF2B5EF4-FFF2-40B4-BE49-F238E27FC236}">
              <a16:creationId xmlns="" xmlns:a16="http://schemas.microsoft.com/office/drawing/2014/main" id="{00000000-0008-0000-0400-00004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35" name="TextBox 13034">
          <a:extLst>
            <a:ext uri="{FF2B5EF4-FFF2-40B4-BE49-F238E27FC236}">
              <a16:creationId xmlns="" xmlns:a16="http://schemas.microsoft.com/office/drawing/2014/main" id="{00000000-0008-0000-0400-00004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036" name="TextBox 13035">
          <a:extLst>
            <a:ext uri="{FF2B5EF4-FFF2-40B4-BE49-F238E27FC236}">
              <a16:creationId xmlns="" xmlns:a16="http://schemas.microsoft.com/office/drawing/2014/main" id="{00000000-0008-0000-0400-00004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037" name="TextBox 13036">
          <a:extLst>
            <a:ext uri="{FF2B5EF4-FFF2-40B4-BE49-F238E27FC236}">
              <a16:creationId xmlns="" xmlns:a16="http://schemas.microsoft.com/office/drawing/2014/main" id="{00000000-0008-0000-0400-00004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038" name="TextBox 13037">
          <a:extLst>
            <a:ext uri="{FF2B5EF4-FFF2-40B4-BE49-F238E27FC236}">
              <a16:creationId xmlns="" xmlns:a16="http://schemas.microsoft.com/office/drawing/2014/main" id="{00000000-0008-0000-0400-00005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39" name="TextBox 13038">
          <a:extLst>
            <a:ext uri="{FF2B5EF4-FFF2-40B4-BE49-F238E27FC236}">
              <a16:creationId xmlns="" xmlns:a16="http://schemas.microsoft.com/office/drawing/2014/main" id="{00000000-0008-0000-0400-00005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040" name="TextBox 13039">
          <a:extLst>
            <a:ext uri="{FF2B5EF4-FFF2-40B4-BE49-F238E27FC236}">
              <a16:creationId xmlns="" xmlns:a16="http://schemas.microsoft.com/office/drawing/2014/main" id="{00000000-0008-0000-0400-00005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41" name="TextBox 13040">
          <a:extLst>
            <a:ext uri="{FF2B5EF4-FFF2-40B4-BE49-F238E27FC236}">
              <a16:creationId xmlns="" xmlns:a16="http://schemas.microsoft.com/office/drawing/2014/main" id="{00000000-0008-0000-0400-00005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042" name="TextBox 13041">
          <a:extLst>
            <a:ext uri="{FF2B5EF4-FFF2-40B4-BE49-F238E27FC236}">
              <a16:creationId xmlns="" xmlns:a16="http://schemas.microsoft.com/office/drawing/2014/main" id="{00000000-0008-0000-0400-00005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43" name="TextBox 13042">
          <a:extLst>
            <a:ext uri="{FF2B5EF4-FFF2-40B4-BE49-F238E27FC236}">
              <a16:creationId xmlns="" xmlns:a16="http://schemas.microsoft.com/office/drawing/2014/main" id="{00000000-0008-0000-0400-00005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044" name="TextBox 13043">
          <a:extLst>
            <a:ext uri="{FF2B5EF4-FFF2-40B4-BE49-F238E27FC236}">
              <a16:creationId xmlns="" xmlns:a16="http://schemas.microsoft.com/office/drawing/2014/main" id="{00000000-0008-0000-0400-00005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045" name="TextBox 13044">
          <a:extLst>
            <a:ext uri="{FF2B5EF4-FFF2-40B4-BE49-F238E27FC236}">
              <a16:creationId xmlns="" xmlns:a16="http://schemas.microsoft.com/office/drawing/2014/main" id="{00000000-0008-0000-0400-00005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046" name="TextBox 13045">
          <a:extLst>
            <a:ext uri="{FF2B5EF4-FFF2-40B4-BE49-F238E27FC236}">
              <a16:creationId xmlns="" xmlns:a16="http://schemas.microsoft.com/office/drawing/2014/main" id="{00000000-0008-0000-0400-00005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47" name="TextBox 13046">
          <a:extLst>
            <a:ext uri="{FF2B5EF4-FFF2-40B4-BE49-F238E27FC236}">
              <a16:creationId xmlns="" xmlns:a16="http://schemas.microsoft.com/office/drawing/2014/main" id="{00000000-0008-0000-0400-00005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048" name="TextBox 13047">
          <a:extLst>
            <a:ext uri="{FF2B5EF4-FFF2-40B4-BE49-F238E27FC236}">
              <a16:creationId xmlns="" xmlns:a16="http://schemas.microsoft.com/office/drawing/2014/main" id="{00000000-0008-0000-0400-00005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49" name="TextBox 13048">
          <a:extLst>
            <a:ext uri="{FF2B5EF4-FFF2-40B4-BE49-F238E27FC236}">
              <a16:creationId xmlns="" xmlns:a16="http://schemas.microsoft.com/office/drawing/2014/main" id="{00000000-0008-0000-0400-00005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050" name="TextBox 13049">
          <a:extLst>
            <a:ext uri="{FF2B5EF4-FFF2-40B4-BE49-F238E27FC236}">
              <a16:creationId xmlns="" xmlns:a16="http://schemas.microsoft.com/office/drawing/2014/main" id="{00000000-0008-0000-0400-00005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51" name="TextBox 13050">
          <a:extLst>
            <a:ext uri="{FF2B5EF4-FFF2-40B4-BE49-F238E27FC236}">
              <a16:creationId xmlns="" xmlns:a16="http://schemas.microsoft.com/office/drawing/2014/main" id="{00000000-0008-0000-0400-00005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052" name="TextBox 13051">
          <a:extLst>
            <a:ext uri="{FF2B5EF4-FFF2-40B4-BE49-F238E27FC236}">
              <a16:creationId xmlns="" xmlns:a16="http://schemas.microsoft.com/office/drawing/2014/main" id="{00000000-0008-0000-0400-00005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053" name="TextBox 13052">
          <a:extLst>
            <a:ext uri="{FF2B5EF4-FFF2-40B4-BE49-F238E27FC236}">
              <a16:creationId xmlns="" xmlns:a16="http://schemas.microsoft.com/office/drawing/2014/main" id="{00000000-0008-0000-0400-00005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054" name="TextBox 13053">
          <a:extLst>
            <a:ext uri="{FF2B5EF4-FFF2-40B4-BE49-F238E27FC236}">
              <a16:creationId xmlns="" xmlns:a16="http://schemas.microsoft.com/office/drawing/2014/main" id="{00000000-0008-0000-0400-00006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55" name="TextBox 13054">
          <a:extLst>
            <a:ext uri="{FF2B5EF4-FFF2-40B4-BE49-F238E27FC236}">
              <a16:creationId xmlns="" xmlns:a16="http://schemas.microsoft.com/office/drawing/2014/main" id="{00000000-0008-0000-0400-00006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056" name="TextBox 13055">
          <a:extLst>
            <a:ext uri="{FF2B5EF4-FFF2-40B4-BE49-F238E27FC236}">
              <a16:creationId xmlns="" xmlns:a16="http://schemas.microsoft.com/office/drawing/2014/main" id="{00000000-0008-0000-0400-00006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57" name="TextBox 13056">
          <a:extLst>
            <a:ext uri="{FF2B5EF4-FFF2-40B4-BE49-F238E27FC236}">
              <a16:creationId xmlns="" xmlns:a16="http://schemas.microsoft.com/office/drawing/2014/main" id="{00000000-0008-0000-0400-00006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058" name="TextBox 13057">
          <a:extLst>
            <a:ext uri="{FF2B5EF4-FFF2-40B4-BE49-F238E27FC236}">
              <a16:creationId xmlns="" xmlns:a16="http://schemas.microsoft.com/office/drawing/2014/main" id="{00000000-0008-0000-0400-00006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59" name="TextBox 13058">
          <a:extLst>
            <a:ext uri="{FF2B5EF4-FFF2-40B4-BE49-F238E27FC236}">
              <a16:creationId xmlns="" xmlns:a16="http://schemas.microsoft.com/office/drawing/2014/main" id="{00000000-0008-0000-0400-00006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060" name="TextBox 13059">
          <a:extLst>
            <a:ext uri="{FF2B5EF4-FFF2-40B4-BE49-F238E27FC236}">
              <a16:creationId xmlns="" xmlns:a16="http://schemas.microsoft.com/office/drawing/2014/main" id="{00000000-0008-0000-0400-00006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061" name="TextBox 13060">
          <a:extLst>
            <a:ext uri="{FF2B5EF4-FFF2-40B4-BE49-F238E27FC236}">
              <a16:creationId xmlns="" xmlns:a16="http://schemas.microsoft.com/office/drawing/2014/main" id="{00000000-0008-0000-0400-00006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062" name="TextBox 13061">
          <a:extLst>
            <a:ext uri="{FF2B5EF4-FFF2-40B4-BE49-F238E27FC236}">
              <a16:creationId xmlns="" xmlns:a16="http://schemas.microsoft.com/office/drawing/2014/main" id="{00000000-0008-0000-0400-00006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63" name="TextBox 13062">
          <a:extLst>
            <a:ext uri="{FF2B5EF4-FFF2-40B4-BE49-F238E27FC236}">
              <a16:creationId xmlns="" xmlns:a16="http://schemas.microsoft.com/office/drawing/2014/main" id="{00000000-0008-0000-0400-00006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064" name="TextBox 13063">
          <a:extLst>
            <a:ext uri="{FF2B5EF4-FFF2-40B4-BE49-F238E27FC236}">
              <a16:creationId xmlns="" xmlns:a16="http://schemas.microsoft.com/office/drawing/2014/main" id="{00000000-0008-0000-0400-00006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65" name="TextBox 13064">
          <a:extLst>
            <a:ext uri="{FF2B5EF4-FFF2-40B4-BE49-F238E27FC236}">
              <a16:creationId xmlns="" xmlns:a16="http://schemas.microsoft.com/office/drawing/2014/main" id="{00000000-0008-0000-0400-00006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066" name="TextBox 13065">
          <a:extLst>
            <a:ext uri="{FF2B5EF4-FFF2-40B4-BE49-F238E27FC236}">
              <a16:creationId xmlns="" xmlns:a16="http://schemas.microsoft.com/office/drawing/2014/main" id="{00000000-0008-0000-0400-00006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67" name="TextBox 13066">
          <a:extLst>
            <a:ext uri="{FF2B5EF4-FFF2-40B4-BE49-F238E27FC236}">
              <a16:creationId xmlns="" xmlns:a16="http://schemas.microsoft.com/office/drawing/2014/main" id="{00000000-0008-0000-0400-00006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068" name="TextBox 13067">
          <a:extLst>
            <a:ext uri="{FF2B5EF4-FFF2-40B4-BE49-F238E27FC236}">
              <a16:creationId xmlns="" xmlns:a16="http://schemas.microsoft.com/office/drawing/2014/main" id="{00000000-0008-0000-0400-00006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069" name="TextBox 13068">
          <a:extLst>
            <a:ext uri="{FF2B5EF4-FFF2-40B4-BE49-F238E27FC236}">
              <a16:creationId xmlns="" xmlns:a16="http://schemas.microsoft.com/office/drawing/2014/main" id="{00000000-0008-0000-0400-00006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070" name="TextBox 13069">
          <a:extLst>
            <a:ext uri="{FF2B5EF4-FFF2-40B4-BE49-F238E27FC236}">
              <a16:creationId xmlns="" xmlns:a16="http://schemas.microsoft.com/office/drawing/2014/main" id="{00000000-0008-0000-0400-00007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71" name="TextBox 13070">
          <a:extLst>
            <a:ext uri="{FF2B5EF4-FFF2-40B4-BE49-F238E27FC236}">
              <a16:creationId xmlns="" xmlns:a16="http://schemas.microsoft.com/office/drawing/2014/main" id="{00000000-0008-0000-0400-00007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072" name="TextBox 13071">
          <a:extLst>
            <a:ext uri="{FF2B5EF4-FFF2-40B4-BE49-F238E27FC236}">
              <a16:creationId xmlns="" xmlns:a16="http://schemas.microsoft.com/office/drawing/2014/main" id="{00000000-0008-0000-0400-00007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73" name="TextBox 13072">
          <a:extLst>
            <a:ext uri="{FF2B5EF4-FFF2-40B4-BE49-F238E27FC236}">
              <a16:creationId xmlns="" xmlns:a16="http://schemas.microsoft.com/office/drawing/2014/main" id="{00000000-0008-0000-0400-00007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074" name="TextBox 13073">
          <a:extLst>
            <a:ext uri="{FF2B5EF4-FFF2-40B4-BE49-F238E27FC236}">
              <a16:creationId xmlns="" xmlns:a16="http://schemas.microsoft.com/office/drawing/2014/main" id="{00000000-0008-0000-0400-00007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75" name="TextBox 13074">
          <a:extLst>
            <a:ext uri="{FF2B5EF4-FFF2-40B4-BE49-F238E27FC236}">
              <a16:creationId xmlns="" xmlns:a16="http://schemas.microsoft.com/office/drawing/2014/main" id="{00000000-0008-0000-0400-00007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076" name="TextBox 13075">
          <a:extLst>
            <a:ext uri="{FF2B5EF4-FFF2-40B4-BE49-F238E27FC236}">
              <a16:creationId xmlns="" xmlns:a16="http://schemas.microsoft.com/office/drawing/2014/main" id="{00000000-0008-0000-0400-00007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077" name="TextBox 13076">
          <a:extLst>
            <a:ext uri="{FF2B5EF4-FFF2-40B4-BE49-F238E27FC236}">
              <a16:creationId xmlns="" xmlns:a16="http://schemas.microsoft.com/office/drawing/2014/main" id="{00000000-0008-0000-0400-00007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078" name="TextBox 13077">
          <a:extLst>
            <a:ext uri="{FF2B5EF4-FFF2-40B4-BE49-F238E27FC236}">
              <a16:creationId xmlns="" xmlns:a16="http://schemas.microsoft.com/office/drawing/2014/main" id="{00000000-0008-0000-0400-00007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79" name="TextBox 13078">
          <a:extLst>
            <a:ext uri="{FF2B5EF4-FFF2-40B4-BE49-F238E27FC236}">
              <a16:creationId xmlns="" xmlns:a16="http://schemas.microsoft.com/office/drawing/2014/main" id="{00000000-0008-0000-0400-00007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080" name="TextBox 13079">
          <a:extLst>
            <a:ext uri="{FF2B5EF4-FFF2-40B4-BE49-F238E27FC236}">
              <a16:creationId xmlns="" xmlns:a16="http://schemas.microsoft.com/office/drawing/2014/main" id="{00000000-0008-0000-0400-00007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81" name="TextBox 13080">
          <a:extLst>
            <a:ext uri="{FF2B5EF4-FFF2-40B4-BE49-F238E27FC236}">
              <a16:creationId xmlns="" xmlns:a16="http://schemas.microsoft.com/office/drawing/2014/main" id="{00000000-0008-0000-0400-00007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082" name="TextBox 13081">
          <a:extLst>
            <a:ext uri="{FF2B5EF4-FFF2-40B4-BE49-F238E27FC236}">
              <a16:creationId xmlns="" xmlns:a16="http://schemas.microsoft.com/office/drawing/2014/main" id="{00000000-0008-0000-0400-00007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83" name="TextBox 13082">
          <a:extLst>
            <a:ext uri="{FF2B5EF4-FFF2-40B4-BE49-F238E27FC236}">
              <a16:creationId xmlns="" xmlns:a16="http://schemas.microsoft.com/office/drawing/2014/main" id="{00000000-0008-0000-0400-00007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084" name="TextBox 13083">
          <a:extLst>
            <a:ext uri="{FF2B5EF4-FFF2-40B4-BE49-F238E27FC236}">
              <a16:creationId xmlns="" xmlns:a16="http://schemas.microsoft.com/office/drawing/2014/main" id="{00000000-0008-0000-0400-00007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085" name="TextBox 13084">
          <a:extLst>
            <a:ext uri="{FF2B5EF4-FFF2-40B4-BE49-F238E27FC236}">
              <a16:creationId xmlns="" xmlns:a16="http://schemas.microsoft.com/office/drawing/2014/main" id="{00000000-0008-0000-0400-00007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086" name="TextBox 13085">
          <a:extLst>
            <a:ext uri="{FF2B5EF4-FFF2-40B4-BE49-F238E27FC236}">
              <a16:creationId xmlns="" xmlns:a16="http://schemas.microsoft.com/office/drawing/2014/main" id="{00000000-0008-0000-0400-00008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87" name="TextBox 13086">
          <a:extLst>
            <a:ext uri="{FF2B5EF4-FFF2-40B4-BE49-F238E27FC236}">
              <a16:creationId xmlns="" xmlns:a16="http://schemas.microsoft.com/office/drawing/2014/main" id="{00000000-0008-0000-0400-00008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088" name="TextBox 13087">
          <a:extLst>
            <a:ext uri="{FF2B5EF4-FFF2-40B4-BE49-F238E27FC236}">
              <a16:creationId xmlns="" xmlns:a16="http://schemas.microsoft.com/office/drawing/2014/main" id="{00000000-0008-0000-0400-00008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89" name="TextBox 13088">
          <a:extLst>
            <a:ext uri="{FF2B5EF4-FFF2-40B4-BE49-F238E27FC236}">
              <a16:creationId xmlns="" xmlns:a16="http://schemas.microsoft.com/office/drawing/2014/main" id="{00000000-0008-0000-0400-00008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090" name="TextBox 13089">
          <a:extLst>
            <a:ext uri="{FF2B5EF4-FFF2-40B4-BE49-F238E27FC236}">
              <a16:creationId xmlns="" xmlns:a16="http://schemas.microsoft.com/office/drawing/2014/main" id="{00000000-0008-0000-0400-00008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91" name="TextBox 13090">
          <a:extLst>
            <a:ext uri="{FF2B5EF4-FFF2-40B4-BE49-F238E27FC236}">
              <a16:creationId xmlns="" xmlns:a16="http://schemas.microsoft.com/office/drawing/2014/main" id="{00000000-0008-0000-0400-00008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092" name="TextBox 13091">
          <a:extLst>
            <a:ext uri="{FF2B5EF4-FFF2-40B4-BE49-F238E27FC236}">
              <a16:creationId xmlns="" xmlns:a16="http://schemas.microsoft.com/office/drawing/2014/main" id="{00000000-0008-0000-0400-00008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093" name="TextBox 13092">
          <a:extLst>
            <a:ext uri="{FF2B5EF4-FFF2-40B4-BE49-F238E27FC236}">
              <a16:creationId xmlns="" xmlns:a16="http://schemas.microsoft.com/office/drawing/2014/main" id="{00000000-0008-0000-0400-00008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094" name="TextBox 13093">
          <a:extLst>
            <a:ext uri="{FF2B5EF4-FFF2-40B4-BE49-F238E27FC236}">
              <a16:creationId xmlns="" xmlns:a16="http://schemas.microsoft.com/office/drawing/2014/main" id="{00000000-0008-0000-0400-000088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095" name="TextBox 13094">
          <a:extLst>
            <a:ext uri="{FF2B5EF4-FFF2-40B4-BE49-F238E27FC236}">
              <a16:creationId xmlns="" xmlns:a16="http://schemas.microsoft.com/office/drawing/2014/main" id="{00000000-0008-0000-0400-000089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096" name="TextBox 13095">
          <a:extLst>
            <a:ext uri="{FF2B5EF4-FFF2-40B4-BE49-F238E27FC236}">
              <a16:creationId xmlns="" xmlns:a16="http://schemas.microsoft.com/office/drawing/2014/main" id="{00000000-0008-0000-0400-00008A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97" name="TextBox 13096">
          <a:extLst>
            <a:ext uri="{FF2B5EF4-FFF2-40B4-BE49-F238E27FC236}">
              <a16:creationId xmlns="" xmlns:a16="http://schemas.microsoft.com/office/drawing/2014/main" id="{00000000-0008-0000-0400-00008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098" name="TextBox 13097">
          <a:extLst>
            <a:ext uri="{FF2B5EF4-FFF2-40B4-BE49-F238E27FC236}">
              <a16:creationId xmlns="" xmlns:a16="http://schemas.microsoft.com/office/drawing/2014/main" id="{00000000-0008-0000-0400-00008C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099" name="TextBox 13098">
          <a:extLst>
            <a:ext uri="{FF2B5EF4-FFF2-40B4-BE49-F238E27FC236}">
              <a16:creationId xmlns="" xmlns:a16="http://schemas.microsoft.com/office/drawing/2014/main" id="{00000000-0008-0000-0400-00008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100" name="TextBox 13099">
          <a:extLst>
            <a:ext uri="{FF2B5EF4-FFF2-40B4-BE49-F238E27FC236}">
              <a16:creationId xmlns="" xmlns:a16="http://schemas.microsoft.com/office/drawing/2014/main" id="{00000000-0008-0000-0400-00008E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01" name="TextBox 13100">
          <a:extLst>
            <a:ext uri="{FF2B5EF4-FFF2-40B4-BE49-F238E27FC236}">
              <a16:creationId xmlns="" xmlns:a16="http://schemas.microsoft.com/office/drawing/2014/main" id="{00000000-0008-0000-0400-00008F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102" name="TextBox 13101">
          <a:extLst>
            <a:ext uri="{FF2B5EF4-FFF2-40B4-BE49-F238E27FC236}">
              <a16:creationId xmlns="" xmlns:a16="http://schemas.microsoft.com/office/drawing/2014/main" id="{00000000-0008-0000-0400-000090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103" name="TextBox 13102">
          <a:extLst>
            <a:ext uri="{FF2B5EF4-FFF2-40B4-BE49-F238E27FC236}">
              <a16:creationId xmlns="" xmlns:a16="http://schemas.microsoft.com/office/drawing/2014/main" id="{00000000-0008-0000-0400-000091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104" name="TextBox 13103">
          <a:extLst>
            <a:ext uri="{FF2B5EF4-FFF2-40B4-BE49-F238E27FC236}">
              <a16:creationId xmlns="" xmlns:a16="http://schemas.microsoft.com/office/drawing/2014/main" id="{00000000-0008-0000-0400-000092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05" name="TextBox 13104">
          <a:extLst>
            <a:ext uri="{FF2B5EF4-FFF2-40B4-BE49-F238E27FC236}">
              <a16:creationId xmlns="" xmlns:a16="http://schemas.microsoft.com/office/drawing/2014/main" id="{00000000-0008-0000-0400-00009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106" name="TextBox 13105">
          <a:extLst>
            <a:ext uri="{FF2B5EF4-FFF2-40B4-BE49-F238E27FC236}">
              <a16:creationId xmlns="" xmlns:a16="http://schemas.microsoft.com/office/drawing/2014/main" id="{00000000-0008-0000-0400-000094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07" name="TextBox 13106">
          <a:extLst>
            <a:ext uri="{FF2B5EF4-FFF2-40B4-BE49-F238E27FC236}">
              <a16:creationId xmlns="" xmlns:a16="http://schemas.microsoft.com/office/drawing/2014/main" id="{00000000-0008-0000-0400-00009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108" name="TextBox 13107">
          <a:extLst>
            <a:ext uri="{FF2B5EF4-FFF2-40B4-BE49-F238E27FC236}">
              <a16:creationId xmlns="" xmlns:a16="http://schemas.microsoft.com/office/drawing/2014/main" id="{00000000-0008-0000-0400-000096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09" name="TextBox 13108">
          <a:extLst>
            <a:ext uri="{FF2B5EF4-FFF2-40B4-BE49-F238E27FC236}">
              <a16:creationId xmlns="" xmlns:a16="http://schemas.microsoft.com/office/drawing/2014/main" id="{00000000-0008-0000-0400-000097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110" name="TextBox 13109">
          <a:extLst>
            <a:ext uri="{FF2B5EF4-FFF2-40B4-BE49-F238E27FC236}">
              <a16:creationId xmlns="" xmlns:a16="http://schemas.microsoft.com/office/drawing/2014/main" id="{00000000-0008-0000-0400-000098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111" name="TextBox 13110">
          <a:extLst>
            <a:ext uri="{FF2B5EF4-FFF2-40B4-BE49-F238E27FC236}">
              <a16:creationId xmlns="" xmlns:a16="http://schemas.microsoft.com/office/drawing/2014/main" id="{00000000-0008-0000-0400-000099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112" name="TextBox 13111">
          <a:extLst>
            <a:ext uri="{FF2B5EF4-FFF2-40B4-BE49-F238E27FC236}">
              <a16:creationId xmlns="" xmlns:a16="http://schemas.microsoft.com/office/drawing/2014/main" id="{00000000-0008-0000-0400-00009A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13" name="TextBox 13112">
          <a:extLst>
            <a:ext uri="{FF2B5EF4-FFF2-40B4-BE49-F238E27FC236}">
              <a16:creationId xmlns="" xmlns:a16="http://schemas.microsoft.com/office/drawing/2014/main" id="{00000000-0008-0000-0400-00009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114" name="TextBox 13113">
          <a:extLst>
            <a:ext uri="{FF2B5EF4-FFF2-40B4-BE49-F238E27FC236}">
              <a16:creationId xmlns="" xmlns:a16="http://schemas.microsoft.com/office/drawing/2014/main" id="{00000000-0008-0000-0400-00009C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15" name="TextBox 13114">
          <a:extLst>
            <a:ext uri="{FF2B5EF4-FFF2-40B4-BE49-F238E27FC236}">
              <a16:creationId xmlns="" xmlns:a16="http://schemas.microsoft.com/office/drawing/2014/main" id="{00000000-0008-0000-0400-00009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116" name="TextBox 13115">
          <a:extLst>
            <a:ext uri="{FF2B5EF4-FFF2-40B4-BE49-F238E27FC236}">
              <a16:creationId xmlns="" xmlns:a16="http://schemas.microsoft.com/office/drawing/2014/main" id="{00000000-0008-0000-0400-00009E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17" name="TextBox 13116">
          <a:extLst>
            <a:ext uri="{FF2B5EF4-FFF2-40B4-BE49-F238E27FC236}">
              <a16:creationId xmlns="" xmlns:a16="http://schemas.microsoft.com/office/drawing/2014/main" id="{00000000-0008-0000-0400-00009F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118" name="TextBox 13117">
          <a:extLst>
            <a:ext uri="{FF2B5EF4-FFF2-40B4-BE49-F238E27FC236}">
              <a16:creationId xmlns="" xmlns:a16="http://schemas.microsoft.com/office/drawing/2014/main" id="{00000000-0008-0000-0400-0000A0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119" name="TextBox 13118">
          <a:extLst>
            <a:ext uri="{FF2B5EF4-FFF2-40B4-BE49-F238E27FC236}">
              <a16:creationId xmlns="" xmlns:a16="http://schemas.microsoft.com/office/drawing/2014/main" id="{00000000-0008-0000-0400-0000A1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120" name="TextBox 13119">
          <a:extLst>
            <a:ext uri="{FF2B5EF4-FFF2-40B4-BE49-F238E27FC236}">
              <a16:creationId xmlns="" xmlns:a16="http://schemas.microsoft.com/office/drawing/2014/main" id="{00000000-0008-0000-0400-0000A2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121" name="TextBox 13120">
          <a:extLst>
            <a:ext uri="{FF2B5EF4-FFF2-40B4-BE49-F238E27FC236}">
              <a16:creationId xmlns="" xmlns:a16="http://schemas.microsoft.com/office/drawing/2014/main" id="{00000000-0008-0000-0400-0000A3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122" name="TextBox 13121">
          <a:extLst>
            <a:ext uri="{FF2B5EF4-FFF2-40B4-BE49-F238E27FC236}">
              <a16:creationId xmlns="" xmlns:a16="http://schemas.microsoft.com/office/drawing/2014/main" id="{00000000-0008-0000-0400-0000A4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123" name="TextBox 13122">
          <a:extLst>
            <a:ext uri="{FF2B5EF4-FFF2-40B4-BE49-F238E27FC236}">
              <a16:creationId xmlns="" xmlns:a16="http://schemas.microsoft.com/office/drawing/2014/main" id="{00000000-0008-0000-0400-0000A5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13124" name="TextBox 13123">
          <a:extLst>
            <a:ext uri="{FF2B5EF4-FFF2-40B4-BE49-F238E27FC236}">
              <a16:creationId xmlns="" xmlns:a16="http://schemas.microsoft.com/office/drawing/2014/main" id="{00000000-0008-0000-0400-0000A603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125" name="TextBox 13124">
          <a:extLst>
            <a:ext uri="{FF2B5EF4-FFF2-40B4-BE49-F238E27FC236}">
              <a16:creationId xmlns="" xmlns:a16="http://schemas.microsoft.com/office/drawing/2014/main" id="{00000000-0008-0000-0400-0000A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26" name="TextBox 13125">
          <a:extLst>
            <a:ext uri="{FF2B5EF4-FFF2-40B4-BE49-F238E27FC236}">
              <a16:creationId xmlns="" xmlns:a16="http://schemas.microsoft.com/office/drawing/2014/main" id="{00000000-0008-0000-0400-0000A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127" name="TextBox 13126">
          <a:extLst>
            <a:ext uri="{FF2B5EF4-FFF2-40B4-BE49-F238E27FC236}">
              <a16:creationId xmlns="" xmlns:a16="http://schemas.microsoft.com/office/drawing/2014/main" id="{00000000-0008-0000-0400-0000A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28" name="TextBox 13127">
          <a:extLst>
            <a:ext uri="{FF2B5EF4-FFF2-40B4-BE49-F238E27FC236}">
              <a16:creationId xmlns="" xmlns:a16="http://schemas.microsoft.com/office/drawing/2014/main" id="{00000000-0008-0000-0400-0000A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129" name="TextBox 13128">
          <a:extLst>
            <a:ext uri="{FF2B5EF4-FFF2-40B4-BE49-F238E27FC236}">
              <a16:creationId xmlns="" xmlns:a16="http://schemas.microsoft.com/office/drawing/2014/main" id="{00000000-0008-0000-0400-0000A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30" name="TextBox 13129">
          <a:extLst>
            <a:ext uri="{FF2B5EF4-FFF2-40B4-BE49-F238E27FC236}">
              <a16:creationId xmlns="" xmlns:a16="http://schemas.microsoft.com/office/drawing/2014/main" id="{00000000-0008-0000-0400-0000A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131" name="TextBox 13130">
          <a:extLst>
            <a:ext uri="{FF2B5EF4-FFF2-40B4-BE49-F238E27FC236}">
              <a16:creationId xmlns="" xmlns:a16="http://schemas.microsoft.com/office/drawing/2014/main" id="{00000000-0008-0000-0400-0000A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132" name="TextBox 13131">
          <a:extLst>
            <a:ext uri="{FF2B5EF4-FFF2-40B4-BE49-F238E27FC236}">
              <a16:creationId xmlns="" xmlns:a16="http://schemas.microsoft.com/office/drawing/2014/main" id="{00000000-0008-0000-0400-0000A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133" name="TextBox 13132">
          <a:extLst>
            <a:ext uri="{FF2B5EF4-FFF2-40B4-BE49-F238E27FC236}">
              <a16:creationId xmlns="" xmlns:a16="http://schemas.microsoft.com/office/drawing/2014/main" id="{00000000-0008-0000-0400-0000A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34" name="TextBox 13133">
          <a:extLst>
            <a:ext uri="{FF2B5EF4-FFF2-40B4-BE49-F238E27FC236}">
              <a16:creationId xmlns="" xmlns:a16="http://schemas.microsoft.com/office/drawing/2014/main" id="{00000000-0008-0000-0400-0000B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135" name="TextBox 13134">
          <a:extLst>
            <a:ext uri="{FF2B5EF4-FFF2-40B4-BE49-F238E27FC236}">
              <a16:creationId xmlns="" xmlns:a16="http://schemas.microsoft.com/office/drawing/2014/main" id="{00000000-0008-0000-0400-0000B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36" name="TextBox 13135">
          <a:extLst>
            <a:ext uri="{FF2B5EF4-FFF2-40B4-BE49-F238E27FC236}">
              <a16:creationId xmlns="" xmlns:a16="http://schemas.microsoft.com/office/drawing/2014/main" id="{00000000-0008-0000-0400-0000B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137" name="TextBox 13136">
          <a:extLst>
            <a:ext uri="{FF2B5EF4-FFF2-40B4-BE49-F238E27FC236}">
              <a16:creationId xmlns="" xmlns:a16="http://schemas.microsoft.com/office/drawing/2014/main" id="{00000000-0008-0000-0400-0000B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38" name="TextBox 13137">
          <a:extLst>
            <a:ext uri="{FF2B5EF4-FFF2-40B4-BE49-F238E27FC236}">
              <a16:creationId xmlns="" xmlns:a16="http://schemas.microsoft.com/office/drawing/2014/main" id="{00000000-0008-0000-0400-0000B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139" name="TextBox 13138">
          <a:extLst>
            <a:ext uri="{FF2B5EF4-FFF2-40B4-BE49-F238E27FC236}">
              <a16:creationId xmlns="" xmlns:a16="http://schemas.microsoft.com/office/drawing/2014/main" id="{00000000-0008-0000-0400-0000B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140" name="TextBox 13139">
          <a:extLst>
            <a:ext uri="{FF2B5EF4-FFF2-40B4-BE49-F238E27FC236}">
              <a16:creationId xmlns="" xmlns:a16="http://schemas.microsoft.com/office/drawing/2014/main" id="{00000000-0008-0000-0400-0000B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141" name="TextBox 13140">
          <a:extLst>
            <a:ext uri="{FF2B5EF4-FFF2-40B4-BE49-F238E27FC236}">
              <a16:creationId xmlns="" xmlns:a16="http://schemas.microsoft.com/office/drawing/2014/main" id="{00000000-0008-0000-0400-0000B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42" name="TextBox 13141">
          <a:extLst>
            <a:ext uri="{FF2B5EF4-FFF2-40B4-BE49-F238E27FC236}">
              <a16:creationId xmlns="" xmlns:a16="http://schemas.microsoft.com/office/drawing/2014/main" id="{00000000-0008-0000-0400-0000B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143" name="TextBox 13142">
          <a:extLst>
            <a:ext uri="{FF2B5EF4-FFF2-40B4-BE49-F238E27FC236}">
              <a16:creationId xmlns="" xmlns:a16="http://schemas.microsoft.com/office/drawing/2014/main" id="{00000000-0008-0000-0400-0000B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44" name="TextBox 13143">
          <a:extLst>
            <a:ext uri="{FF2B5EF4-FFF2-40B4-BE49-F238E27FC236}">
              <a16:creationId xmlns="" xmlns:a16="http://schemas.microsoft.com/office/drawing/2014/main" id="{00000000-0008-0000-0400-0000B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145" name="TextBox 13144">
          <a:extLst>
            <a:ext uri="{FF2B5EF4-FFF2-40B4-BE49-F238E27FC236}">
              <a16:creationId xmlns="" xmlns:a16="http://schemas.microsoft.com/office/drawing/2014/main" id="{00000000-0008-0000-0400-0000B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46" name="TextBox 13145">
          <a:extLst>
            <a:ext uri="{FF2B5EF4-FFF2-40B4-BE49-F238E27FC236}">
              <a16:creationId xmlns="" xmlns:a16="http://schemas.microsoft.com/office/drawing/2014/main" id="{00000000-0008-0000-0400-0000B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147" name="TextBox 13146">
          <a:extLst>
            <a:ext uri="{FF2B5EF4-FFF2-40B4-BE49-F238E27FC236}">
              <a16:creationId xmlns="" xmlns:a16="http://schemas.microsoft.com/office/drawing/2014/main" id="{00000000-0008-0000-0400-0000B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148" name="TextBox 13147">
          <a:extLst>
            <a:ext uri="{FF2B5EF4-FFF2-40B4-BE49-F238E27FC236}">
              <a16:creationId xmlns="" xmlns:a16="http://schemas.microsoft.com/office/drawing/2014/main" id="{00000000-0008-0000-0400-0000B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149" name="TextBox 13148">
          <a:extLst>
            <a:ext uri="{FF2B5EF4-FFF2-40B4-BE49-F238E27FC236}">
              <a16:creationId xmlns="" xmlns:a16="http://schemas.microsoft.com/office/drawing/2014/main" id="{00000000-0008-0000-0400-0000B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50" name="TextBox 13149">
          <a:extLst>
            <a:ext uri="{FF2B5EF4-FFF2-40B4-BE49-F238E27FC236}">
              <a16:creationId xmlns="" xmlns:a16="http://schemas.microsoft.com/office/drawing/2014/main" id="{00000000-0008-0000-0400-0000C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151" name="TextBox 13150">
          <a:extLst>
            <a:ext uri="{FF2B5EF4-FFF2-40B4-BE49-F238E27FC236}">
              <a16:creationId xmlns="" xmlns:a16="http://schemas.microsoft.com/office/drawing/2014/main" id="{00000000-0008-0000-0400-0000C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52" name="TextBox 13151">
          <a:extLst>
            <a:ext uri="{FF2B5EF4-FFF2-40B4-BE49-F238E27FC236}">
              <a16:creationId xmlns="" xmlns:a16="http://schemas.microsoft.com/office/drawing/2014/main" id="{00000000-0008-0000-0400-0000C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153" name="TextBox 13152">
          <a:extLst>
            <a:ext uri="{FF2B5EF4-FFF2-40B4-BE49-F238E27FC236}">
              <a16:creationId xmlns="" xmlns:a16="http://schemas.microsoft.com/office/drawing/2014/main" id="{00000000-0008-0000-0400-0000C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54" name="TextBox 13153">
          <a:extLst>
            <a:ext uri="{FF2B5EF4-FFF2-40B4-BE49-F238E27FC236}">
              <a16:creationId xmlns="" xmlns:a16="http://schemas.microsoft.com/office/drawing/2014/main" id="{00000000-0008-0000-0400-0000C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155" name="TextBox 13154">
          <a:extLst>
            <a:ext uri="{FF2B5EF4-FFF2-40B4-BE49-F238E27FC236}">
              <a16:creationId xmlns="" xmlns:a16="http://schemas.microsoft.com/office/drawing/2014/main" id="{00000000-0008-0000-0400-0000C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156" name="TextBox 13155">
          <a:extLst>
            <a:ext uri="{FF2B5EF4-FFF2-40B4-BE49-F238E27FC236}">
              <a16:creationId xmlns="" xmlns:a16="http://schemas.microsoft.com/office/drawing/2014/main" id="{00000000-0008-0000-0400-0000C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157" name="TextBox 13156">
          <a:extLst>
            <a:ext uri="{FF2B5EF4-FFF2-40B4-BE49-F238E27FC236}">
              <a16:creationId xmlns="" xmlns:a16="http://schemas.microsoft.com/office/drawing/2014/main" id="{00000000-0008-0000-0400-0000C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58" name="TextBox 13157">
          <a:extLst>
            <a:ext uri="{FF2B5EF4-FFF2-40B4-BE49-F238E27FC236}">
              <a16:creationId xmlns="" xmlns:a16="http://schemas.microsoft.com/office/drawing/2014/main" id="{00000000-0008-0000-0400-0000C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159" name="TextBox 13158">
          <a:extLst>
            <a:ext uri="{FF2B5EF4-FFF2-40B4-BE49-F238E27FC236}">
              <a16:creationId xmlns="" xmlns:a16="http://schemas.microsoft.com/office/drawing/2014/main" id="{00000000-0008-0000-0400-0000C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60" name="TextBox 13159">
          <a:extLst>
            <a:ext uri="{FF2B5EF4-FFF2-40B4-BE49-F238E27FC236}">
              <a16:creationId xmlns="" xmlns:a16="http://schemas.microsoft.com/office/drawing/2014/main" id="{00000000-0008-0000-0400-0000C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161" name="TextBox 13160">
          <a:extLst>
            <a:ext uri="{FF2B5EF4-FFF2-40B4-BE49-F238E27FC236}">
              <a16:creationId xmlns="" xmlns:a16="http://schemas.microsoft.com/office/drawing/2014/main" id="{00000000-0008-0000-0400-0000C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62" name="TextBox 13161">
          <a:extLst>
            <a:ext uri="{FF2B5EF4-FFF2-40B4-BE49-F238E27FC236}">
              <a16:creationId xmlns="" xmlns:a16="http://schemas.microsoft.com/office/drawing/2014/main" id="{00000000-0008-0000-0400-0000C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163" name="TextBox 13162">
          <a:extLst>
            <a:ext uri="{FF2B5EF4-FFF2-40B4-BE49-F238E27FC236}">
              <a16:creationId xmlns="" xmlns:a16="http://schemas.microsoft.com/office/drawing/2014/main" id="{00000000-0008-0000-0400-0000C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164" name="TextBox 13163">
          <a:extLst>
            <a:ext uri="{FF2B5EF4-FFF2-40B4-BE49-F238E27FC236}">
              <a16:creationId xmlns="" xmlns:a16="http://schemas.microsoft.com/office/drawing/2014/main" id="{00000000-0008-0000-0400-0000C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165" name="TextBox 13164">
          <a:extLst>
            <a:ext uri="{FF2B5EF4-FFF2-40B4-BE49-F238E27FC236}">
              <a16:creationId xmlns="" xmlns:a16="http://schemas.microsoft.com/office/drawing/2014/main" id="{00000000-0008-0000-0400-0000C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66" name="TextBox 13165">
          <a:extLst>
            <a:ext uri="{FF2B5EF4-FFF2-40B4-BE49-F238E27FC236}">
              <a16:creationId xmlns="" xmlns:a16="http://schemas.microsoft.com/office/drawing/2014/main" id="{00000000-0008-0000-0400-0000D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167" name="TextBox 13166">
          <a:extLst>
            <a:ext uri="{FF2B5EF4-FFF2-40B4-BE49-F238E27FC236}">
              <a16:creationId xmlns="" xmlns:a16="http://schemas.microsoft.com/office/drawing/2014/main" id="{00000000-0008-0000-0400-0000D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68" name="TextBox 13167">
          <a:extLst>
            <a:ext uri="{FF2B5EF4-FFF2-40B4-BE49-F238E27FC236}">
              <a16:creationId xmlns="" xmlns:a16="http://schemas.microsoft.com/office/drawing/2014/main" id="{00000000-0008-0000-0400-0000D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169" name="TextBox 13168">
          <a:extLst>
            <a:ext uri="{FF2B5EF4-FFF2-40B4-BE49-F238E27FC236}">
              <a16:creationId xmlns="" xmlns:a16="http://schemas.microsoft.com/office/drawing/2014/main" id="{00000000-0008-0000-0400-0000D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70" name="TextBox 13169">
          <a:extLst>
            <a:ext uri="{FF2B5EF4-FFF2-40B4-BE49-F238E27FC236}">
              <a16:creationId xmlns="" xmlns:a16="http://schemas.microsoft.com/office/drawing/2014/main" id="{00000000-0008-0000-0400-0000D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171" name="TextBox 13170">
          <a:extLst>
            <a:ext uri="{FF2B5EF4-FFF2-40B4-BE49-F238E27FC236}">
              <a16:creationId xmlns="" xmlns:a16="http://schemas.microsoft.com/office/drawing/2014/main" id="{00000000-0008-0000-0400-0000D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172" name="TextBox 13171">
          <a:extLst>
            <a:ext uri="{FF2B5EF4-FFF2-40B4-BE49-F238E27FC236}">
              <a16:creationId xmlns="" xmlns:a16="http://schemas.microsoft.com/office/drawing/2014/main" id="{00000000-0008-0000-0400-0000D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173" name="TextBox 13172">
          <a:extLst>
            <a:ext uri="{FF2B5EF4-FFF2-40B4-BE49-F238E27FC236}">
              <a16:creationId xmlns="" xmlns:a16="http://schemas.microsoft.com/office/drawing/2014/main" id="{00000000-0008-0000-0400-0000D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74" name="TextBox 13173">
          <a:extLst>
            <a:ext uri="{FF2B5EF4-FFF2-40B4-BE49-F238E27FC236}">
              <a16:creationId xmlns="" xmlns:a16="http://schemas.microsoft.com/office/drawing/2014/main" id="{00000000-0008-0000-0400-0000D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175" name="TextBox 13174">
          <a:extLst>
            <a:ext uri="{FF2B5EF4-FFF2-40B4-BE49-F238E27FC236}">
              <a16:creationId xmlns="" xmlns:a16="http://schemas.microsoft.com/office/drawing/2014/main" id="{00000000-0008-0000-0400-0000D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76" name="TextBox 13175">
          <a:extLst>
            <a:ext uri="{FF2B5EF4-FFF2-40B4-BE49-F238E27FC236}">
              <a16:creationId xmlns="" xmlns:a16="http://schemas.microsoft.com/office/drawing/2014/main" id="{00000000-0008-0000-0400-0000D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177" name="TextBox 13176">
          <a:extLst>
            <a:ext uri="{FF2B5EF4-FFF2-40B4-BE49-F238E27FC236}">
              <a16:creationId xmlns="" xmlns:a16="http://schemas.microsoft.com/office/drawing/2014/main" id="{00000000-0008-0000-0400-0000D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78" name="TextBox 13177">
          <a:extLst>
            <a:ext uri="{FF2B5EF4-FFF2-40B4-BE49-F238E27FC236}">
              <a16:creationId xmlns="" xmlns:a16="http://schemas.microsoft.com/office/drawing/2014/main" id="{00000000-0008-0000-0400-0000D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179" name="TextBox 13178">
          <a:extLst>
            <a:ext uri="{FF2B5EF4-FFF2-40B4-BE49-F238E27FC236}">
              <a16:creationId xmlns="" xmlns:a16="http://schemas.microsoft.com/office/drawing/2014/main" id="{00000000-0008-0000-0400-0000D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180" name="TextBox 13179">
          <a:extLst>
            <a:ext uri="{FF2B5EF4-FFF2-40B4-BE49-F238E27FC236}">
              <a16:creationId xmlns="" xmlns:a16="http://schemas.microsoft.com/office/drawing/2014/main" id="{00000000-0008-0000-0400-0000D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181" name="TextBox 13180">
          <a:extLst>
            <a:ext uri="{FF2B5EF4-FFF2-40B4-BE49-F238E27FC236}">
              <a16:creationId xmlns="" xmlns:a16="http://schemas.microsoft.com/office/drawing/2014/main" id="{00000000-0008-0000-0400-0000D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82" name="TextBox 13181">
          <a:extLst>
            <a:ext uri="{FF2B5EF4-FFF2-40B4-BE49-F238E27FC236}">
              <a16:creationId xmlns="" xmlns:a16="http://schemas.microsoft.com/office/drawing/2014/main" id="{00000000-0008-0000-0400-0000E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183" name="TextBox 13182">
          <a:extLst>
            <a:ext uri="{FF2B5EF4-FFF2-40B4-BE49-F238E27FC236}">
              <a16:creationId xmlns="" xmlns:a16="http://schemas.microsoft.com/office/drawing/2014/main" id="{00000000-0008-0000-0400-0000E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84" name="TextBox 13183">
          <a:extLst>
            <a:ext uri="{FF2B5EF4-FFF2-40B4-BE49-F238E27FC236}">
              <a16:creationId xmlns="" xmlns:a16="http://schemas.microsoft.com/office/drawing/2014/main" id="{00000000-0008-0000-0400-0000E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185" name="TextBox 13184">
          <a:extLst>
            <a:ext uri="{FF2B5EF4-FFF2-40B4-BE49-F238E27FC236}">
              <a16:creationId xmlns="" xmlns:a16="http://schemas.microsoft.com/office/drawing/2014/main" id="{00000000-0008-0000-0400-0000E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86" name="TextBox 13185">
          <a:extLst>
            <a:ext uri="{FF2B5EF4-FFF2-40B4-BE49-F238E27FC236}">
              <a16:creationId xmlns="" xmlns:a16="http://schemas.microsoft.com/office/drawing/2014/main" id="{00000000-0008-0000-0400-0000E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187" name="TextBox 13186">
          <a:extLst>
            <a:ext uri="{FF2B5EF4-FFF2-40B4-BE49-F238E27FC236}">
              <a16:creationId xmlns="" xmlns:a16="http://schemas.microsoft.com/office/drawing/2014/main" id="{00000000-0008-0000-0400-0000E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188" name="TextBox 13187">
          <a:extLst>
            <a:ext uri="{FF2B5EF4-FFF2-40B4-BE49-F238E27FC236}">
              <a16:creationId xmlns="" xmlns:a16="http://schemas.microsoft.com/office/drawing/2014/main" id="{00000000-0008-0000-0400-0000E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189" name="TextBox 13188">
          <a:extLst>
            <a:ext uri="{FF2B5EF4-FFF2-40B4-BE49-F238E27FC236}">
              <a16:creationId xmlns="" xmlns:a16="http://schemas.microsoft.com/office/drawing/2014/main" id="{00000000-0008-0000-0400-0000E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90" name="TextBox 13189">
          <a:extLst>
            <a:ext uri="{FF2B5EF4-FFF2-40B4-BE49-F238E27FC236}">
              <a16:creationId xmlns="" xmlns:a16="http://schemas.microsoft.com/office/drawing/2014/main" id="{00000000-0008-0000-0400-0000E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191" name="TextBox 13190">
          <a:extLst>
            <a:ext uri="{FF2B5EF4-FFF2-40B4-BE49-F238E27FC236}">
              <a16:creationId xmlns="" xmlns:a16="http://schemas.microsoft.com/office/drawing/2014/main" id="{00000000-0008-0000-0400-0000E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92" name="TextBox 13191">
          <a:extLst>
            <a:ext uri="{FF2B5EF4-FFF2-40B4-BE49-F238E27FC236}">
              <a16:creationId xmlns="" xmlns:a16="http://schemas.microsoft.com/office/drawing/2014/main" id="{00000000-0008-0000-0400-0000E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193" name="TextBox 13192">
          <a:extLst>
            <a:ext uri="{FF2B5EF4-FFF2-40B4-BE49-F238E27FC236}">
              <a16:creationId xmlns="" xmlns:a16="http://schemas.microsoft.com/office/drawing/2014/main" id="{00000000-0008-0000-0400-0000E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94" name="TextBox 13193">
          <a:extLst>
            <a:ext uri="{FF2B5EF4-FFF2-40B4-BE49-F238E27FC236}">
              <a16:creationId xmlns="" xmlns:a16="http://schemas.microsoft.com/office/drawing/2014/main" id="{00000000-0008-0000-0400-0000E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195" name="TextBox 13194">
          <a:extLst>
            <a:ext uri="{FF2B5EF4-FFF2-40B4-BE49-F238E27FC236}">
              <a16:creationId xmlns="" xmlns:a16="http://schemas.microsoft.com/office/drawing/2014/main" id="{00000000-0008-0000-0400-0000E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196" name="TextBox 13195">
          <a:extLst>
            <a:ext uri="{FF2B5EF4-FFF2-40B4-BE49-F238E27FC236}">
              <a16:creationId xmlns="" xmlns:a16="http://schemas.microsoft.com/office/drawing/2014/main" id="{00000000-0008-0000-0400-0000E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197" name="TextBox 13196">
          <a:extLst>
            <a:ext uri="{FF2B5EF4-FFF2-40B4-BE49-F238E27FC236}">
              <a16:creationId xmlns="" xmlns:a16="http://schemas.microsoft.com/office/drawing/2014/main" id="{00000000-0008-0000-0400-0000E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198" name="TextBox 13197">
          <a:extLst>
            <a:ext uri="{FF2B5EF4-FFF2-40B4-BE49-F238E27FC236}">
              <a16:creationId xmlns="" xmlns:a16="http://schemas.microsoft.com/office/drawing/2014/main" id="{00000000-0008-0000-0400-0000F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199" name="TextBox 13198">
          <a:extLst>
            <a:ext uri="{FF2B5EF4-FFF2-40B4-BE49-F238E27FC236}">
              <a16:creationId xmlns="" xmlns:a16="http://schemas.microsoft.com/office/drawing/2014/main" id="{00000000-0008-0000-0400-0000F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00" name="TextBox 13199">
          <a:extLst>
            <a:ext uri="{FF2B5EF4-FFF2-40B4-BE49-F238E27FC236}">
              <a16:creationId xmlns="" xmlns:a16="http://schemas.microsoft.com/office/drawing/2014/main" id="{00000000-0008-0000-0400-0000F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201" name="TextBox 13200">
          <a:extLst>
            <a:ext uri="{FF2B5EF4-FFF2-40B4-BE49-F238E27FC236}">
              <a16:creationId xmlns="" xmlns:a16="http://schemas.microsoft.com/office/drawing/2014/main" id="{00000000-0008-0000-0400-0000F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02" name="TextBox 13201">
          <a:extLst>
            <a:ext uri="{FF2B5EF4-FFF2-40B4-BE49-F238E27FC236}">
              <a16:creationId xmlns="" xmlns:a16="http://schemas.microsoft.com/office/drawing/2014/main" id="{00000000-0008-0000-0400-0000F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203" name="TextBox 13202">
          <a:extLst>
            <a:ext uri="{FF2B5EF4-FFF2-40B4-BE49-F238E27FC236}">
              <a16:creationId xmlns="" xmlns:a16="http://schemas.microsoft.com/office/drawing/2014/main" id="{00000000-0008-0000-0400-0000F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204" name="TextBox 13203">
          <a:extLst>
            <a:ext uri="{FF2B5EF4-FFF2-40B4-BE49-F238E27FC236}">
              <a16:creationId xmlns="" xmlns:a16="http://schemas.microsoft.com/office/drawing/2014/main" id="{00000000-0008-0000-0400-0000F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205" name="TextBox 13204">
          <a:extLst>
            <a:ext uri="{FF2B5EF4-FFF2-40B4-BE49-F238E27FC236}">
              <a16:creationId xmlns="" xmlns:a16="http://schemas.microsoft.com/office/drawing/2014/main" id="{00000000-0008-0000-0400-0000F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06" name="TextBox 13205">
          <a:extLst>
            <a:ext uri="{FF2B5EF4-FFF2-40B4-BE49-F238E27FC236}">
              <a16:creationId xmlns="" xmlns:a16="http://schemas.microsoft.com/office/drawing/2014/main" id="{00000000-0008-0000-0400-0000F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207" name="TextBox 13206">
          <a:extLst>
            <a:ext uri="{FF2B5EF4-FFF2-40B4-BE49-F238E27FC236}">
              <a16:creationId xmlns="" xmlns:a16="http://schemas.microsoft.com/office/drawing/2014/main" id="{00000000-0008-0000-0400-0000F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08" name="TextBox 13207">
          <a:extLst>
            <a:ext uri="{FF2B5EF4-FFF2-40B4-BE49-F238E27FC236}">
              <a16:creationId xmlns="" xmlns:a16="http://schemas.microsoft.com/office/drawing/2014/main" id="{00000000-0008-0000-0400-0000F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209" name="TextBox 13208">
          <a:extLst>
            <a:ext uri="{FF2B5EF4-FFF2-40B4-BE49-F238E27FC236}">
              <a16:creationId xmlns="" xmlns:a16="http://schemas.microsoft.com/office/drawing/2014/main" id="{00000000-0008-0000-0400-0000F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10" name="TextBox 13209">
          <a:extLst>
            <a:ext uri="{FF2B5EF4-FFF2-40B4-BE49-F238E27FC236}">
              <a16:creationId xmlns="" xmlns:a16="http://schemas.microsoft.com/office/drawing/2014/main" id="{00000000-0008-0000-0400-0000F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211" name="TextBox 13210">
          <a:extLst>
            <a:ext uri="{FF2B5EF4-FFF2-40B4-BE49-F238E27FC236}">
              <a16:creationId xmlns="" xmlns:a16="http://schemas.microsoft.com/office/drawing/2014/main" id="{00000000-0008-0000-0400-0000F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212" name="TextBox 13211">
          <a:extLst>
            <a:ext uri="{FF2B5EF4-FFF2-40B4-BE49-F238E27FC236}">
              <a16:creationId xmlns="" xmlns:a16="http://schemas.microsoft.com/office/drawing/2014/main" id="{00000000-0008-0000-0400-0000F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213" name="TextBox 13212">
          <a:extLst>
            <a:ext uri="{FF2B5EF4-FFF2-40B4-BE49-F238E27FC236}">
              <a16:creationId xmlns="" xmlns:a16="http://schemas.microsoft.com/office/drawing/2014/main" id="{00000000-0008-0000-0400-0000F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14" name="TextBox 13213">
          <a:extLst>
            <a:ext uri="{FF2B5EF4-FFF2-40B4-BE49-F238E27FC236}">
              <a16:creationId xmlns="" xmlns:a16="http://schemas.microsoft.com/office/drawing/2014/main" id="{00000000-0008-0000-0400-000000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215" name="TextBox 13214">
          <a:extLst>
            <a:ext uri="{FF2B5EF4-FFF2-40B4-BE49-F238E27FC236}">
              <a16:creationId xmlns="" xmlns:a16="http://schemas.microsoft.com/office/drawing/2014/main" id="{00000000-0008-0000-0400-000001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16" name="TextBox 13215">
          <a:extLst>
            <a:ext uri="{FF2B5EF4-FFF2-40B4-BE49-F238E27FC236}">
              <a16:creationId xmlns="" xmlns:a16="http://schemas.microsoft.com/office/drawing/2014/main" id="{00000000-0008-0000-0400-000002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217" name="TextBox 13216">
          <a:extLst>
            <a:ext uri="{FF2B5EF4-FFF2-40B4-BE49-F238E27FC236}">
              <a16:creationId xmlns="" xmlns:a16="http://schemas.microsoft.com/office/drawing/2014/main" id="{00000000-0008-0000-0400-000003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18" name="TextBox 13217">
          <a:extLst>
            <a:ext uri="{FF2B5EF4-FFF2-40B4-BE49-F238E27FC236}">
              <a16:creationId xmlns="" xmlns:a16="http://schemas.microsoft.com/office/drawing/2014/main" id="{00000000-0008-0000-0400-000004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219" name="TextBox 13218">
          <a:extLst>
            <a:ext uri="{FF2B5EF4-FFF2-40B4-BE49-F238E27FC236}">
              <a16:creationId xmlns="" xmlns:a16="http://schemas.microsoft.com/office/drawing/2014/main" id="{00000000-0008-0000-0400-000005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220" name="TextBox 13219">
          <a:extLst>
            <a:ext uri="{FF2B5EF4-FFF2-40B4-BE49-F238E27FC236}">
              <a16:creationId xmlns="" xmlns:a16="http://schemas.microsoft.com/office/drawing/2014/main" id="{00000000-0008-0000-0400-000006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221" name="TextBox 13220">
          <a:extLst>
            <a:ext uri="{FF2B5EF4-FFF2-40B4-BE49-F238E27FC236}">
              <a16:creationId xmlns="" xmlns:a16="http://schemas.microsoft.com/office/drawing/2014/main" id="{00000000-0008-0000-0400-000007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22" name="TextBox 13221">
          <a:extLst>
            <a:ext uri="{FF2B5EF4-FFF2-40B4-BE49-F238E27FC236}">
              <a16:creationId xmlns="" xmlns:a16="http://schemas.microsoft.com/office/drawing/2014/main" id="{00000000-0008-0000-0400-000008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223" name="TextBox 13222">
          <a:extLst>
            <a:ext uri="{FF2B5EF4-FFF2-40B4-BE49-F238E27FC236}">
              <a16:creationId xmlns="" xmlns:a16="http://schemas.microsoft.com/office/drawing/2014/main" id="{00000000-0008-0000-0400-000009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24" name="TextBox 13223">
          <a:extLst>
            <a:ext uri="{FF2B5EF4-FFF2-40B4-BE49-F238E27FC236}">
              <a16:creationId xmlns="" xmlns:a16="http://schemas.microsoft.com/office/drawing/2014/main" id="{00000000-0008-0000-0400-00000A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225" name="TextBox 13224">
          <a:extLst>
            <a:ext uri="{FF2B5EF4-FFF2-40B4-BE49-F238E27FC236}">
              <a16:creationId xmlns="" xmlns:a16="http://schemas.microsoft.com/office/drawing/2014/main" id="{00000000-0008-0000-0400-00000B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26" name="TextBox 13225">
          <a:extLst>
            <a:ext uri="{FF2B5EF4-FFF2-40B4-BE49-F238E27FC236}">
              <a16:creationId xmlns="" xmlns:a16="http://schemas.microsoft.com/office/drawing/2014/main" id="{00000000-0008-0000-0400-00000C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227" name="TextBox 13226">
          <a:extLst>
            <a:ext uri="{FF2B5EF4-FFF2-40B4-BE49-F238E27FC236}">
              <a16:creationId xmlns="" xmlns:a16="http://schemas.microsoft.com/office/drawing/2014/main" id="{00000000-0008-0000-0400-00000D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228" name="TextBox 13227">
          <a:extLst>
            <a:ext uri="{FF2B5EF4-FFF2-40B4-BE49-F238E27FC236}">
              <a16:creationId xmlns="" xmlns:a16="http://schemas.microsoft.com/office/drawing/2014/main" id="{00000000-0008-0000-0400-00000E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229" name="TextBox 13228">
          <a:extLst>
            <a:ext uri="{FF2B5EF4-FFF2-40B4-BE49-F238E27FC236}">
              <a16:creationId xmlns="" xmlns:a16="http://schemas.microsoft.com/office/drawing/2014/main" id="{00000000-0008-0000-0400-00000F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30" name="TextBox 13229">
          <a:extLst>
            <a:ext uri="{FF2B5EF4-FFF2-40B4-BE49-F238E27FC236}">
              <a16:creationId xmlns="" xmlns:a16="http://schemas.microsoft.com/office/drawing/2014/main" id="{00000000-0008-0000-0400-000010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231" name="TextBox 13230">
          <a:extLst>
            <a:ext uri="{FF2B5EF4-FFF2-40B4-BE49-F238E27FC236}">
              <a16:creationId xmlns="" xmlns:a16="http://schemas.microsoft.com/office/drawing/2014/main" id="{00000000-0008-0000-0400-000011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32" name="TextBox 13231">
          <a:extLst>
            <a:ext uri="{FF2B5EF4-FFF2-40B4-BE49-F238E27FC236}">
              <a16:creationId xmlns="" xmlns:a16="http://schemas.microsoft.com/office/drawing/2014/main" id="{00000000-0008-0000-0400-000012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233" name="TextBox 13232">
          <a:extLst>
            <a:ext uri="{FF2B5EF4-FFF2-40B4-BE49-F238E27FC236}">
              <a16:creationId xmlns="" xmlns:a16="http://schemas.microsoft.com/office/drawing/2014/main" id="{00000000-0008-0000-0400-000013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34" name="TextBox 13233">
          <a:extLst>
            <a:ext uri="{FF2B5EF4-FFF2-40B4-BE49-F238E27FC236}">
              <a16:creationId xmlns="" xmlns:a16="http://schemas.microsoft.com/office/drawing/2014/main" id="{00000000-0008-0000-0400-000014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235" name="TextBox 13234">
          <a:extLst>
            <a:ext uri="{FF2B5EF4-FFF2-40B4-BE49-F238E27FC236}">
              <a16:creationId xmlns="" xmlns:a16="http://schemas.microsoft.com/office/drawing/2014/main" id="{00000000-0008-0000-0400-000015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236" name="TextBox 13235">
          <a:extLst>
            <a:ext uri="{FF2B5EF4-FFF2-40B4-BE49-F238E27FC236}">
              <a16:creationId xmlns="" xmlns:a16="http://schemas.microsoft.com/office/drawing/2014/main" id="{00000000-0008-0000-0400-000016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237" name="TextBox 13236">
          <a:extLst>
            <a:ext uri="{FF2B5EF4-FFF2-40B4-BE49-F238E27FC236}">
              <a16:creationId xmlns="" xmlns:a16="http://schemas.microsoft.com/office/drawing/2014/main" id="{00000000-0008-0000-0400-000017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38" name="TextBox 13237">
          <a:extLst>
            <a:ext uri="{FF2B5EF4-FFF2-40B4-BE49-F238E27FC236}">
              <a16:creationId xmlns="" xmlns:a16="http://schemas.microsoft.com/office/drawing/2014/main" id="{00000000-0008-0000-0400-000018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239" name="TextBox 13238">
          <a:extLst>
            <a:ext uri="{FF2B5EF4-FFF2-40B4-BE49-F238E27FC236}">
              <a16:creationId xmlns="" xmlns:a16="http://schemas.microsoft.com/office/drawing/2014/main" id="{00000000-0008-0000-0400-000019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40" name="TextBox 13239">
          <a:extLst>
            <a:ext uri="{FF2B5EF4-FFF2-40B4-BE49-F238E27FC236}">
              <a16:creationId xmlns="" xmlns:a16="http://schemas.microsoft.com/office/drawing/2014/main" id="{00000000-0008-0000-0400-00001A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241" name="TextBox 13240">
          <a:extLst>
            <a:ext uri="{FF2B5EF4-FFF2-40B4-BE49-F238E27FC236}">
              <a16:creationId xmlns="" xmlns:a16="http://schemas.microsoft.com/office/drawing/2014/main" id="{00000000-0008-0000-0400-00001B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42" name="TextBox 13241">
          <a:extLst>
            <a:ext uri="{FF2B5EF4-FFF2-40B4-BE49-F238E27FC236}">
              <a16:creationId xmlns="" xmlns:a16="http://schemas.microsoft.com/office/drawing/2014/main" id="{00000000-0008-0000-0400-00001C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243" name="TextBox 13242">
          <a:extLst>
            <a:ext uri="{FF2B5EF4-FFF2-40B4-BE49-F238E27FC236}">
              <a16:creationId xmlns="" xmlns:a16="http://schemas.microsoft.com/office/drawing/2014/main" id="{00000000-0008-0000-0400-00001D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244" name="TextBox 13243">
          <a:extLst>
            <a:ext uri="{FF2B5EF4-FFF2-40B4-BE49-F238E27FC236}">
              <a16:creationId xmlns="" xmlns:a16="http://schemas.microsoft.com/office/drawing/2014/main" id="{00000000-0008-0000-0400-00001E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245" name="TextBox 13244">
          <a:extLst>
            <a:ext uri="{FF2B5EF4-FFF2-40B4-BE49-F238E27FC236}">
              <a16:creationId xmlns="" xmlns:a16="http://schemas.microsoft.com/office/drawing/2014/main" id="{00000000-0008-0000-0400-00001F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46" name="TextBox 13245">
          <a:extLst>
            <a:ext uri="{FF2B5EF4-FFF2-40B4-BE49-F238E27FC236}">
              <a16:creationId xmlns="" xmlns:a16="http://schemas.microsoft.com/office/drawing/2014/main" id="{00000000-0008-0000-0400-000020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247" name="TextBox 13246">
          <a:extLst>
            <a:ext uri="{FF2B5EF4-FFF2-40B4-BE49-F238E27FC236}">
              <a16:creationId xmlns="" xmlns:a16="http://schemas.microsoft.com/office/drawing/2014/main" id="{00000000-0008-0000-0400-000021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48" name="TextBox 13247">
          <a:extLst>
            <a:ext uri="{FF2B5EF4-FFF2-40B4-BE49-F238E27FC236}">
              <a16:creationId xmlns="" xmlns:a16="http://schemas.microsoft.com/office/drawing/2014/main" id="{00000000-0008-0000-0400-000022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249" name="TextBox 13248">
          <a:extLst>
            <a:ext uri="{FF2B5EF4-FFF2-40B4-BE49-F238E27FC236}">
              <a16:creationId xmlns="" xmlns:a16="http://schemas.microsoft.com/office/drawing/2014/main" id="{00000000-0008-0000-0400-000023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50" name="TextBox 13249">
          <a:extLst>
            <a:ext uri="{FF2B5EF4-FFF2-40B4-BE49-F238E27FC236}">
              <a16:creationId xmlns="" xmlns:a16="http://schemas.microsoft.com/office/drawing/2014/main" id="{00000000-0008-0000-0400-000024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251" name="TextBox 13250">
          <a:extLst>
            <a:ext uri="{FF2B5EF4-FFF2-40B4-BE49-F238E27FC236}">
              <a16:creationId xmlns="" xmlns:a16="http://schemas.microsoft.com/office/drawing/2014/main" id="{00000000-0008-0000-0400-000025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252" name="TextBox 13251">
          <a:extLst>
            <a:ext uri="{FF2B5EF4-FFF2-40B4-BE49-F238E27FC236}">
              <a16:creationId xmlns="" xmlns:a16="http://schemas.microsoft.com/office/drawing/2014/main" id="{00000000-0008-0000-0400-000026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253" name="TextBox 13252">
          <a:extLst>
            <a:ext uri="{FF2B5EF4-FFF2-40B4-BE49-F238E27FC236}">
              <a16:creationId xmlns="" xmlns:a16="http://schemas.microsoft.com/office/drawing/2014/main" id="{00000000-0008-0000-0400-000027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54" name="TextBox 13253">
          <a:extLst>
            <a:ext uri="{FF2B5EF4-FFF2-40B4-BE49-F238E27FC236}">
              <a16:creationId xmlns="" xmlns:a16="http://schemas.microsoft.com/office/drawing/2014/main" id="{00000000-0008-0000-0400-000028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255" name="TextBox 13254">
          <a:extLst>
            <a:ext uri="{FF2B5EF4-FFF2-40B4-BE49-F238E27FC236}">
              <a16:creationId xmlns="" xmlns:a16="http://schemas.microsoft.com/office/drawing/2014/main" id="{00000000-0008-0000-0400-000029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56" name="TextBox 13255">
          <a:extLst>
            <a:ext uri="{FF2B5EF4-FFF2-40B4-BE49-F238E27FC236}">
              <a16:creationId xmlns="" xmlns:a16="http://schemas.microsoft.com/office/drawing/2014/main" id="{00000000-0008-0000-0400-00002A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257" name="TextBox 13256">
          <a:extLst>
            <a:ext uri="{FF2B5EF4-FFF2-40B4-BE49-F238E27FC236}">
              <a16:creationId xmlns="" xmlns:a16="http://schemas.microsoft.com/office/drawing/2014/main" id="{00000000-0008-0000-0400-00002B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58" name="TextBox 13257">
          <a:extLst>
            <a:ext uri="{FF2B5EF4-FFF2-40B4-BE49-F238E27FC236}">
              <a16:creationId xmlns="" xmlns:a16="http://schemas.microsoft.com/office/drawing/2014/main" id="{00000000-0008-0000-0400-00002C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259" name="TextBox 13258">
          <a:extLst>
            <a:ext uri="{FF2B5EF4-FFF2-40B4-BE49-F238E27FC236}">
              <a16:creationId xmlns="" xmlns:a16="http://schemas.microsoft.com/office/drawing/2014/main" id="{00000000-0008-0000-0400-00002D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260" name="TextBox 13259">
          <a:extLst>
            <a:ext uri="{FF2B5EF4-FFF2-40B4-BE49-F238E27FC236}">
              <a16:creationId xmlns="" xmlns:a16="http://schemas.microsoft.com/office/drawing/2014/main" id="{00000000-0008-0000-0400-00002E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261" name="TextBox 13260">
          <a:extLst>
            <a:ext uri="{FF2B5EF4-FFF2-40B4-BE49-F238E27FC236}">
              <a16:creationId xmlns="" xmlns:a16="http://schemas.microsoft.com/office/drawing/2014/main" id="{00000000-0008-0000-0400-00002F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62" name="TextBox 13261">
          <a:extLst>
            <a:ext uri="{FF2B5EF4-FFF2-40B4-BE49-F238E27FC236}">
              <a16:creationId xmlns="" xmlns:a16="http://schemas.microsoft.com/office/drawing/2014/main" id="{00000000-0008-0000-0400-000030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263" name="TextBox 13262">
          <a:extLst>
            <a:ext uri="{FF2B5EF4-FFF2-40B4-BE49-F238E27FC236}">
              <a16:creationId xmlns="" xmlns:a16="http://schemas.microsoft.com/office/drawing/2014/main" id="{00000000-0008-0000-0400-000031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64" name="TextBox 13263">
          <a:extLst>
            <a:ext uri="{FF2B5EF4-FFF2-40B4-BE49-F238E27FC236}">
              <a16:creationId xmlns="" xmlns:a16="http://schemas.microsoft.com/office/drawing/2014/main" id="{00000000-0008-0000-0400-000032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265" name="TextBox 13264">
          <a:extLst>
            <a:ext uri="{FF2B5EF4-FFF2-40B4-BE49-F238E27FC236}">
              <a16:creationId xmlns="" xmlns:a16="http://schemas.microsoft.com/office/drawing/2014/main" id="{00000000-0008-0000-0400-000033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66" name="TextBox 13265">
          <a:extLst>
            <a:ext uri="{FF2B5EF4-FFF2-40B4-BE49-F238E27FC236}">
              <a16:creationId xmlns="" xmlns:a16="http://schemas.microsoft.com/office/drawing/2014/main" id="{00000000-0008-0000-0400-000034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267" name="TextBox 13266">
          <a:extLst>
            <a:ext uri="{FF2B5EF4-FFF2-40B4-BE49-F238E27FC236}">
              <a16:creationId xmlns="" xmlns:a16="http://schemas.microsoft.com/office/drawing/2014/main" id="{00000000-0008-0000-0400-000035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268" name="TextBox 13267">
          <a:extLst>
            <a:ext uri="{FF2B5EF4-FFF2-40B4-BE49-F238E27FC236}">
              <a16:creationId xmlns="" xmlns:a16="http://schemas.microsoft.com/office/drawing/2014/main" id="{00000000-0008-0000-0400-000036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269" name="TextBox 13268">
          <a:extLst>
            <a:ext uri="{FF2B5EF4-FFF2-40B4-BE49-F238E27FC236}">
              <a16:creationId xmlns="" xmlns:a16="http://schemas.microsoft.com/office/drawing/2014/main" id="{00000000-0008-0000-0400-000037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70" name="TextBox 13269">
          <a:extLst>
            <a:ext uri="{FF2B5EF4-FFF2-40B4-BE49-F238E27FC236}">
              <a16:creationId xmlns="" xmlns:a16="http://schemas.microsoft.com/office/drawing/2014/main" id="{00000000-0008-0000-0400-000038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271" name="TextBox 13270">
          <a:extLst>
            <a:ext uri="{FF2B5EF4-FFF2-40B4-BE49-F238E27FC236}">
              <a16:creationId xmlns="" xmlns:a16="http://schemas.microsoft.com/office/drawing/2014/main" id="{00000000-0008-0000-0400-000039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72" name="TextBox 13271">
          <a:extLst>
            <a:ext uri="{FF2B5EF4-FFF2-40B4-BE49-F238E27FC236}">
              <a16:creationId xmlns="" xmlns:a16="http://schemas.microsoft.com/office/drawing/2014/main" id="{00000000-0008-0000-0400-00003A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273" name="TextBox 13272">
          <a:extLst>
            <a:ext uri="{FF2B5EF4-FFF2-40B4-BE49-F238E27FC236}">
              <a16:creationId xmlns="" xmlns:a16="http://schemas.microsoft.com/office/drawing/2014/main" id="{00000000-0008-0000-0400-00003B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274" name="TextBox 13273">
          <a:extLst>
            <a:ext uri="{FF2B5EF4-FFF2-40B4-BE49-F238E27FC236}">
              <a16:creationId xmlns="" xmlns:a16="http://schemas.microsoft.com/office/drawing/2014/main" id="{00000000-0008-0000-0400-00003C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275" name="TextBox 13274">
          <a:extLst>
            <a:ext uri="{FF2B5EF4-FFF2-40B4-BE49-F238E27FC236}">
              <a16:creationId xmlns="" xmlns:a16="http://schemas.microsoft.com/office/drawing/2014/main" id="{00000000-0008-0000-0400-00003D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276" name="TextBox 13275">
          <a:extLst>
            <a:ext uri="{FF2B5EF4-FFF2-40B4-BE49-F238E27FC236}">
              <a16:creationId xmlns="" xmlns:a16="http://schemas.microsoft.com/office/drawing/2014/main" id="{00000000-0008-0000-0400-00003E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55111"/>
    <xdr:sp macro="" textlink="">
      <xdr:nvSpPr>
        <xdr:cNvPr id="13277" name="TextBox 13276">
          <a:extLst>
            <a:ext uri="{FF2B5EF4-FFF2-40B4-BE49-F238E27FC236}">
              <a16:creationId xmlns="" xmlns:a16="http://schemas.microsoft.com/office/drawing/2014/main" id="{00000000-0008-0000-0400-00003F040000}"/>
            </a:ext>
          </a:extLst>
        </xdr:cNvPr>
        <xdr:cNvSpPr txBox="1"/>
      </xdr:nvSpPr>
      <xdr:spPr>
        <a:xfrm>
          <a:off x="1888191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55111"/>
    <xdr:sp macro="" textlink="">
      <xdr:nvSpPr>
        <xdr:cNvPr id="13278" name="TextBox 13277">
          <a:extLst>
            <a:ext uri="{FF2B5EF4-FFF2-40B4-BE49-F238E27FC236}">
              <a16:creationId xmlns="" xmlns:a16="http://schemas.microsoft.com/office/drawing/2014/main" id="{00000000-0008-0000-0400-000040040000}"/>
            </a:ext>
          </a:extLst>
        </xdr:cNvPr>
        <xdr:cNvSpPr txBox="1"/>
      </xdr:nvSpPr>
      <xdr:spPr>
        <a:xfrm>
          <a:off x="1765487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55111"/>
    <xdr:sp macro="" textlink="">
      <xdr:nvSpPr>
        <xdr:cNvPr id="13279" name="TextBox 13278">
          <a:extLst>
            <a:ext uri="{FF2B5EF4-FFF2-40B4-BE49-F238E27FC236}">
              <a16:creationId xmlns="" xmlns:a16="http://schemas.microsoft.com/office/drawing/2014/main" id="{00000000-0008-0000-0400-000041040000}"/>
            </a:ext>
          </a:extLst>
        </xdr:cNvPr>
        <xdr:cNvSpPr txBox="1"/>
      </xdr:nvSpPr>
      <xdr:spPr>
        <a:xfrm>
          <a:off x="1765487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55111"/>
    <xdr:sp macro="" textlink="">
      <xdr:nvSpPr>
        <xdr:cNvPr id="13280" name="TextBox 13279">
          <a:extLst>
            <a:ext uri="{FF2B5EF4-FFF2-40B4-BE49-F238E27FC236}">
              <a16:creationId xmlns="" xmlns:a16="http://schemas.microsoft.com/office/drawing/2014/main" id="{00000000-0008-0000-0400-000042040000}"/>
            </a:ext>
          </a:extLst>
        </xdr:cNvPr>
        <xdr:cNvSpPr txBox="1"/>
      </xdr:nvSpPr>
      <xdr:spPr>
        <a:xfrm>
          <a:off x="1888191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281" name="TextBox 13280">
          <a:extLst>
            <a:ext uri="{FF2B5EF4-FFF2-40B4-BE49-F238E27FC236}">
              <a16:creationId xmlns="" xmlns:a16="http://schemas.microsoft.com/office/drawing/2014/main" id="{00000000-0008-0000-0400-000043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282" name="TextBox 13281">
          <a:extLst>
            <a:ext uri="{FF2B5EF4-FFF2-40B4-BE49-F238E27FC236}">
              <a16:creationId xmlns="" xmlns:a16="http://schemas.microsoft.com/office/drawing/2014/main" id="{00000000-0008-0000-0400-000044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283" name="TextBox 13282">
          <a:extLst>
            <a:ext uri="{FF2B5EF4-FFF2-40B4-BE49-F238E27FC236}">
              <a16:creationId xmlns="" xmlns:a16="http://schemas.microsoft.com/office/drawing/2014/main" id="{00000000-0008-0000-0400-000045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284" name="TextBox 13283">
          <a:extLst>
            <a:ext uri="{FF2B5EF4-FFF2-40B4-BE49-F238E27FC236}">
              <a16:creationId xmlns="" xmlns:a16="http://schemas.microsoft.com/office/drawing/2014/main" id="{00000000-0008-0000-0400-000046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285" name="TextBox 13284">
          <a:extLst>
            <a:ext uri="{FF2B5EF4-FFF2-40B4-BE49-F238E27FC236}">
              <a16:creationId xmlns="" xmlns:a16="http://schemas.microsoft.com/office/drawing/2014/main" id="{00000000-0008-0000-0400-000047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286" name="TextBox 13285">
          <a:extLst>
            <a:ext uri="{FF2B5EF4-FFF2-40B4-BE49-F238E27FC236}">
              <a16:creationId xmlns="" xmlns:a16="http://schemas.microsoft.com/office/drawing/2014/main" id="{00000000-0008-0000-0400-000048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287" name="TextBox 13286">
          <a:extLst>
            <a:ext uri="{FF2B5EF4-FFF2-40B4-BE49-F238E27FC236}">
              <a16:creationId xmlns="" xmlns:a16="http://schemas.microsoft.com/office/drawing/2014/main" id="{00000000-0008-0000-0400-000049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288" name="TextBox 13287">
          <a:extLst>
            <a:ext uri="{FF2B5EF4-FFF2-40B4-BE49-F238E27FC236}">
              <a16:creationId xmlns="" xmlns:a16="http://schemas.microsoft.com/office/drawing/2014/main" id="{00000000-0008-0000-0400-00004A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289" name="TextBox 13288">
          <a:extLst>
            <a:ext uri="{FF2B5EF4-FFF2-40B4-BE49-F238E27FC236}">
              <a16:creationId xmlns="" xmlns:a16="http://schemas.microsoft.com/office/drawing/2014/main" id="{00000000-0008-0000-0400-00004B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290" name="TextBox 13289">
          <a:extLst>
            <a:ext uri="{FF2B5EF4-FFF2-40B4-BE49-F238E27FC236}">
              <a16:creationId xmlns="" xmlns:a16="http://schemas.microsoft.com/office/drawing/2014/main" id="{00000000-0008-0000-0400-00004C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291" name="TextBox 13290">
          <a:extLst>
            <a:ext uri="{FF2B5EF4-FFF2-40B4-BE49-F238E27FC236}">
              <a16:creationId xmlns="" xmlns:a16="http://schemas.microsoft.com/office/drawing/2014/main" id="{00000000-0008-0000-0400-00004D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292" name="TextBox 13291">
          <a:extLst>
            <a:ext uri="{FF2B5EF4-FFF2-40B4-BE49-F238E27FC236}">
              <a16:creationId xmlns="" xmlns:a16="http://schemas.microsoft.com/office/drawing/2014/main" id="{00000000-0008-0000-0400-00004E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293" name="TextBox 13292">
          <a:extLst>
            <a:ext uri="{FF2B5EF4-FFF2-40B4-BE49-F238E27FC236}">
              <a16:creationId xmlns="" xmlns:a16="http://schemas.microsoft.com/office/drawing/2014/main" id="{00000000-0008-0000-0400-00004F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294" name="TextBox 13293">
          <a:extLst>
            <a:ext uri="{FF2B5EF4-FFF2-40B4-BE49-F238E27FC236}">
              <a16:creationId xmlns="" xmlns:a16="http://schemas.microsoft.com/office/drawing/2014/main" id="{00000000-0008-0000-0400-000050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295" name="TextBox 13294">
          <a:extLst>
            <a:ext uri="{FF2B5EF4-FFF2-40B4-BE49-F238E27FC236}">
              <a16:creationId xmlns="" xmlns:a16="http://schemas.microsoft.com/office/drawing/2014/main" id="{00000000-0008-0000-0400-000051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296" name="TextBox 13295">
          <a:extLst>
            <a:ext uri="{FF2B5EF4-FFF2-40B4-BE49-F238E27FC236}">
              <a16:creationId xmlns="" xmlns:a16="http://schemas.microsoft.com/office/drawing/2014/main" id="{00000000-0008-0000-0400-000052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297" name="TextBox 13296">
          <a:extLst>
            <a:ext uri="{FF2B5EF4-FFF2-40B4-BE49-F238E27FC236}">
              <a16:creationId xmlns="" xmlns:a16="http://schemas.microsoft.com/office/drawing/2014/main" id="{00000000-0008-0000-0400-000053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298" name="TextBox 13297">
          <a:extLst>
            <a:ext uri="{FF2B5EF4-FFF2-40B4-BE49-F238E27FC236}">
              <a16:creationId xmlns="" xmlns:a16="http://schemas.microsoft.com/office/drawing/2014/main" id="{00000000-0008-0000-0400-000054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299" name="TextBox 13298">
          <a:extLst>
            <a:ext uri="{FF2B5EF4-FFF2-40B4-BE49-F238E27FC236}">
              <a16:creationId xmlns="" xmlns:a16="http://schemas.microsoft.com/office/drawing/2014/main" id="{00000000-0008-0000-0400-000055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00" name="TextBox 13299">
          <a:extLst>
            <a:ext uri="{FF2B5EF4-FFF2-40B4-BE49-F238E27FC236}">
              <a16:creationId xmlns="" xmlns:a16="http://schemas.microsoft.com/office/drawing/2014/main" id="{00000000-0008-0000-0400-000056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301" name="TextBox 13300">
          <a:extLst>
            <a:ext uri="{FF2B5EF4-FFF2-40B4-BE49-F238E27FC236}">
              <a16:creationId xmlns="" xmlns:a16="http://schemas.microsoft.com/office/drawing/2014/main" id="{00000000-0008-0000-0400-000057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02" name="TextBox 13301">
          <a:extLst>
            <a:ext uri="{FF2B5EF4-FFF2-40B4-BE49-F238E27FC236}">
              <a16:creationId xmlns="" xmlns:a16="http://schemas.microsoft.com/office/drawing/2014/main" id="{00000000-0008-0000-0400-000058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303" name="TextBox 13302">
          <a:extLst>
            <a:ext uri="{FF2B5EF4-FFF2-40B4-BE49-F238E27FC236}">
              <a16:creationId xmlns="" xmlns:a16="http://schemas.microsoft.com/office/drawing/2014/main" id="{00000000-0008-0000-0400-000059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04" name="TextBox 13303">
          <a:extLst>
            <a:ext uri="{FF2B5EF4-FFF2-40B4-BE49-F238E27FC236}">
              <a16:creationId xmlns="" xmlns:a16="http://schemas.microsoft.com/office/drawing/2014/main" id="{00000000-0008-0000-0400-00005A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305" name="TextBox 13304">
          <a:extLst>
            <a:ext uri="{FF2B5EF4-FFF2-40B4-BE49-F238E27FC236}">
              <a16:creationId xmlns="" xmlns:a16="http://schemas.microsoft.com/office/drawing/2014/main" id="{00000000-0008-0000-0400-00005B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306" name="TextBox 13305">
          <a:extLst>
            <a:ext uri="{FF2B5EF4-FFF2-40B4-BE49-F238E27FC236}">
              <a16:creationId xmlns="" xmlns:a16="http://schemas.microsoft.com/office/drawing/2014/main" id="{00000000-0008-0000-0400-00005C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307" name="TextBox 13306">
          <a:extLst>
            <a:ext uri="{FF2B5EF4-FFF2-40B4-BE49-F238E27FC236}">
              <a16:creationId xmlns="" xmlns:a16="http://schemas.microsoft.com/office/drawing/2014/main" id="{00000000-0008-0000-0400-00005D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08" name="TextBox 13307">
          <a:extLst>
            <a:ext uri="{FF2B5EF4-FFF2-40B4-BE49-F238E27FC236}">
              <a16:creationId xmlns="" xmlns:a16="http://schemas.microsoft.com/office/drawing/2014/main" id="{00000000-0008-0000-0400-00005E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309" name="TextBox 13308">
          <a:extLst>
            <a:ext uri="{FF2B5EF4-FFF2-40B4-BE49-F238E27FC236}">
              <a16:creationId xmlns="" xmlns:a16="http://schemas.microsoft.com/office/drawing/2014/main" id="{00000000-0008-0000-0400-00005F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10" name="TextBox 13309">
          <a:extLst>
            <a:ext uri="{FF2B5EF4-FFF2-40B4-BE49-F238E27FC236}">
              <a16:creationId xmlns="" xmlns:a16="http://schemas.microsoft.com/office/drawing/2014/main" id="{00000000-0008-0000-0400-000060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311" name="TextBox 13310">
          <a:extLst>
            <a:ext uri="{FF2B5EF4-FFF2-40B4-BE49-F238E27FC236}">
              <a16:creationId xmlns="" xmlns:a16="http://schemas.microsoft.com/office/drawing/2014/main" id="{00000000-0008-0000-0400-000061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12" name="TextBox 13311">
          <a:extLst>
            <a:ext uri="{FF2B5EF4-FFF2-40B4-BE49-F238E27FC236}">
              <a16:creationId xmlns="" xmlns:a16="http://schemas.microsoft.com/office/drawing/2014/main" id="{00000000-0008-0000-0400-000062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313" name="TextBox 13312">
          <a:extLst>
            <a:ext uri="{FF2B5EF4-FFF2-40B4-BE49-F238E27FC236}">
              <a16:creationId xmlns="" xmlns:a16="http://schemas.microsoft.com/office/drawing/2014/main" id="{00000000-0008-0000-0400-000063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314" name="TextBox 13313">
          <a:extLst>
            <a:ext uri="{FF2B5EF4-FFF2-40B4-BE49-F238E27FC236}">
              <a16:creationId xmlns="" xmlns:a16="http://schemas.microsoft.com/office/drawing/2014/main" id="{00000000-0008-0000-0400-000064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315" name="TextBox 13314">
          <a:extLst>
            <a:ext uri="{FF2B5EF4-FFF2-40B4-BE49-F238E27FC236}">
              <a16:creationId xmlns="" xmlns:a16="http://schemas.microsoft.com/office/drawing/2014/main" id="{00000000-0008-0000-0400-000065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316" name="TextBox 13315">
          <a:extLst>
            <a:ext uri="{FF2B5EF4-FFF2-40B4-BE49-F238E27FC236}">
              <a16:creationId xmlns="" xmlns:a16="http://schemas.microsoft.com/office/drawing/2014/main" id="{00000000-0008-0000-0400-000066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317" name="TextBox 13316">
          <a:extLst>
            <a:ext uri="{FF2B5EF4-FFF2-40B4-BE49-F238E27FC236}">
              <a16:creationId xmlns="" xmlns:a16="http://schemas.microsoft.com/office/drawing/2014/main" id="{00000000-0008-0000-0400-000067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318" name="TextBox 13317">
          <a:extLst>
            <a:ext uri="{FF2B5EF4-FFF2-40B4-BE49-F238E27FC236}">
              <a16:creationId xmlns="" xmlns:a16="http://schemas.microsoft.com/office/drawing/2014/main" id="{00000000-0008-0000-0400-000068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13319" name="TextBox 13318">
          <a:extLst>
            <a:ext uri="{FF2B5EF4-FFF2-40B4-BE49-F238E27FC236}">
              <a16:creationId xmlns="" xmlns:a16="http://schemas.microsoft.com/office/drawing/2014/main" id="{00000000-0008-0000-0400-000069040000}"/>
            </a:ext>
          </a:extLst>
        </xdr:cNvPr>
        <xdr:cNvSpPr txBox="1"/>
      </xdr:nvSpPr>
      <xdr:spPr>
        <a:xfrm>
          <a:off x="1888191" y="62865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320" name="TextBox 13319">
          <a:extLst>
            <a:ext uri="{FF2B5EF4-FFF2-40B4-BE49-F238E27FC236}">
              <a16:creationId xmlns="" xmlns:a16="http://schemas.microsoft.com/office/drawing/2014/main" id="{00000000-0008-0000-0400-00006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21" name="TextBox 13320">
          <a:extLst>
            <a:ext uri="{FF2B5EF4-FFF2-40B4-BE49-F238E27FC236}">
              <a16:creationId xmlns="" xmlns:a16="http://schemas.microsoft.com/office/drawing/2014/main" id="{00000000-0008-0000-0400-00006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322" name="TextBox 13321">
          <a:extLst>
            <a:ext uri="{FF2B5EF4-FFF2-40B4-BE49-F238E27FC236}">
              <a16:creationId xmlns="" xmlns:a16="http://schemas.microsoft.com/office/drawing/2014/main" id="{00000000-0008-0000-0400-00006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23" name="TextBox 13322">
          <a:extLst>
            <a:ext uri="{FF2B5EF4-FFF2-40B4-BE49-F238E27FC236}">
              <a16:creationId xmlns="" xmlns:a16="http://schemas.microsoft.com/office/drawing/2014/main" id="{00000000-0008-0000-0400-00006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324" name="TextBox 13323">
          <a:extLst>
            <a:ext uri="{FF2B5EF4-FFF2-40B4-BE49-F238E27FC236}">
              <a16:creationId xmlns="" xmlns:a16="http://schemas.microsoft.com/office/drawing/2014/main" id="{00000000-0008-0000-0400-00006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25" name="TextBox 13324">
          <a:extLst>
            <a:ext uri="{FF2B5EF4-FFF2-40B4-BE49-F238E27FC236}">
              <a16:creationId xmlns="" xmlns:a16="http://schemas.microsoft.com/office/drawing/2014/main" id="{00000000-0008-0000-0400-00006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326" name="TextBox 13325">
          <a:extLst>
            <a:ext uri="{FF2B5EF4-FFF2-40B4-BE49-F238E27FC236}">
              <a16:creationId xmlns="" xmlns:a16="http://schemas.microsoft.com/office/drawing/2014/main" id="{00000000-0008-0000-0400-00007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327" name="TextBox 13326">
          <a:extLst>
            <a:ext uri="{FF2B5EF4-FFF2-40B4-BE49-F238E27FC236}">
              <a16:creationId xmlns="" xmlns:a16="http://schemas.microsoft.com/office/drawing/2014/main" id="{00000000-0008-0000-0400-00007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328" name="TextBox 13327">
          <a:extLst>
            <a:ext uri="{FF2B5EF4-FFF2-40B4-BE49-F238E27FC236}">
              <a16:creationId xmlns="" xmlns:a16="http://schemas.microsoft.com/office/drawing/2014/main" id="{00000000-0008-0000-0400-00007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29" name="TextBox 13328">
          <a:extLst>
            <a:ext uri="{FF2B5EF4-FFF2-40B4-BE49-F238E27FC236}">
              <a16:creationId xmlns="" xmlns:a16="http://schemas.microsoft.com/office/drawing/2014/main" id="{00000000-0008-0000-0400-00007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330" name="TextBox 13329">
          <a:extLst>
            <a:ext uri="{FF2B5EF4-FFF2-40B4-BE49-F238E27FC236}">
              <a16:creationId xmlns="" xmlns:a16="http://schemas.microsoft.com/office/drawing/2014/main" id="{00000000-0008-0000-0400-00007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31" name="TextBox 13330">
          <a:extLst>
            <a:ext uri="{FF2B5EF4-FFF2-40B4-BE49-F238E27FC236}">
              <a16:creationId xmlns="" xmlns:a16="http://schemas.microsoft.com/office/drawing/2014/main" id="{00000000-0008-0000-0400-00007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332" name="TextBox 13331">
          <a:extLst>
            <a:ext uri="{FF2B5EF4-FFF2-40B4-BE49-F238E27FC236}">
              <a16:creationId xmlns="" xmlns:a16="http://schemas.microsoft.com/office/drawing/2014/main" id="{00000000-0008-0000-0400-00007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33" name="TextBox 13332">
          <a:extLst>
            <a:ext uri="{FF2B5EF4-FFF2-40B4-BE49-F238E27FC236}">
              <a16:creationId xmlns="" xmlns:a16="http://schemas.microsoft.com/office/drawing/2014/main" id="{00000000-0008-0000-0400-00007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334" name="TextBox 13333">
          <a:extLst>
            <a:ext uri="{FF2B5EF4-FFF2-40B4-BE49-F238E27FC236}">
              <a16:creationId xmlns="" xmlns:a16="http://schemas.microsoft.com/office/drawing/2014/main" id="{00000000-0008-0000-0400-00007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335" name="TextBox 13334">
          <a:extLst>
            <a:ext uri="{FF2B5EF4-FFF2-40B4-BE49-F238E27FC236}">
              <a16:creationId xmlns="" xmlns:a16="http://schemas.microsoft.com/office/drawing/2014/main" id="{00000000-0008-0000-0400-00007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336" name="TextBox 13335">
          <a:extLst>
            <a:ext uri="{FF2B5EF4-FFF2-40B4-BE49-F238E27FC236}">
              <a16:creationId xmlns="" xmlns:a16="http://schemas.microsoft.com/office/drawing/2014/main" id="{00000000-0008-0000-0400-00007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37" name="TextBox 13336">
          <a:extLst>
            <a:ext uri="{FF2B5EF4-FFF2-40B4-BE49-F238E27FC236}">
              <a16:creationId xmlns="" xmlns:a16="http://schemas.microsoft.com/office/drawing/2014/main" id="{00000000-0008-0000-0400-00007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338" name="TextBox 13337">
          <a:extLst>
            <a:ext uri="{FF2B5EF4-FFF2-40B4-BE49-F238E27FC236}">
              <a16:creationId xmlns="" xmlns:a16="http://schemas.microsoft.com/office/drawing/2014/main" id="{00000000-0008-0000-0400-00007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39" name="TextBox 13338">
          <a:extLst>
            <a:ext uri="{FF2B5EF4-FFF2-40B4-BE49-F238E27FC236}">
              <a16:creationId xmlns="" xmlns:a16="http://schemas.microsoft.com/office/drawing/2014/main" id="{00000000-0008-0000-0400-00007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340" name="TextBox 13339">
          <a:extLst>
            <a:ext uri="{FF2B5EF4-FFF2-40B4-BE49-F238E27FC236}">
              <a16:creationId xmlns="" xmlns:a16="http://schemas.microsoft.com/office/drawing/2014/main" id="{00000000-0008-0000-0400-00007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41" name="TextBox 13340">
          <a:extLst>
            <a:ext uri="{FF2B5EF4-FFF2-40B4-BE49-F238E27FC236}">
              <a16:creationId xmlns="" xmlns:a16="http://schemas.microsoft.com/office/drawing/2014/main" id="{00000000-0008-0000-0400-00007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342" name="TextBox 13341">
          <a:extLst>
            <a:ext uri="{FF2B5EF4-FFF2-40B4-BE49-F238E27FC236}">
              <a16:creationId xmlns="" xmlns:a16="http://schemas.microsoft.com/office/drawing/2014/main" id="{00000000-0008-0000-0400-00008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343" name="TextBox 13342">
          <a:extLst>
            <a:ext uri="{FF2B5EF4-FFF2-40B4-BE49-F238E27FC236}">
              <a16:creationId xmlns="" xmlns:a16="http://schemas.microsoft.com/office/drawing/2014/main" id="{00000000-0008-0000-0400-00008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344" name="TextBox 13343">
          <a:extLst>
            <a:ext uri="{FF2B5EF4-FFF2-40B4-BE49-F238E27FC236}">
              <a16:creationId xmlns="" xmlns:a16="http://schemas.microsoft.com/office/drawing/2014/main" id="{00000000-0008-0000-0400-00008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45" name="TextBox 13344">
          <a:extLst>
            <a:ext uri="{FF2B5EF4-FFF2-40B4-BE49-F238E27FC236}">
              <a16:creationId xmlns="" xmlns:a16="http://schemas.microsoft.com/office/drawing/2014/main" id="{00000000-0008-0000-0400-00008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346" name="TextBox 13345">
          <a:extLst>
            <a:ext uri="{FF2B5EF4-FFF2-40B4-BE49-F238E27FC236}">
              <a16:creationId xmlns="" xmlns:a16="http://schemas.microsoft.com/office/drawing/2014/main" id="{00000000-0008-0000-0400-00008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47" name="TextBox 13346">
          <a:extLst>
            <a:ext uri="{FF2B5EF4-FFF2-40B4-BE49-F238E27FC236}">
              <a16:creationId xmlns="" xmlns:a16="http://schemas.microsoft.com/office/drawing/2014/main" id="{00000000-0008-0000-0400-00008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348" name="TextBox 13347">
          <a:extLst>
            <a:ext uri="{FF2B5EF4-FFF2-40B4-BE49-F238E27FC236}">
              <a16:creationId xmlns="" xmlns:a16="http://schemas.microsoft.com/office/drawing/2014/main" id="{00000000-0008-0000-0400-00008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49" name="TextBox 13348">
          <a:extLst>
            <a:ext uri="{FF2B5EF4-FFF2-40B4-BE49-F238E27FC236}">
              <a16:creationId xmlns="" xmlns:a16="http://schemas.microsoft.com/office/drawing/2014/main" id="{00000000-0008-0000-0400-00008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350" name="TextBox 13349">
          <a:extLst>
            <a:ext uri="{FF2B5EF4-FFF2-40B4-BE49-F238E27FC236}">
              <a16:creationId xmlns="" xmlns:a16="http://schemas.microsoft.com/office/drawing/2014/main" id="{00000000-0008-0000-0400-00008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351" name="TextBox 13350">
          <a:extLst>
            <a:ext uri="{FF2B5EF4-FFF2-40B4-BE49-F238E27FC236}">
              <a16:creationId xmlns="" xmlns:a16="http://schemas.microsoft.com/office/drawing/2014/main" id="{00000000-0008-0000-0400-00008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352" name="TextBox 13351">
          <a:extLst>
            <a:ext uri="{FF2B5EF4-FFF2-40B4-BE49-F238E27FC236}">
              <a16:creationId xmlns="" xmlns:a16="http://schemas.microsoft.com/office/drawing/2014/main" id="{00000000-0008-0000-0400-00008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53" name="TextBox 13352">
          <a:extLst>
            <a:ext uri="{FF2B5EF4-FFF2-40B4-BE49-F238E27FC236}">
              <a16:creationId xmlns="" xmlns:a16="http://schemas.microsoft.com/office/drawing/2014/main" id="{00000000-0008-0000-0400-00008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354" name="TextBox 13353">
          <a:extLst>
            <a:ext uri="{FF2B5EF4-FFF2-40B4-BE49-F238E27FC236}">
              <a16:creationId xmlns="" xmlns:a16="http://schemas.microsoft.com/office/drawing/2014/main" id="{00000000-0008-0000-0400-00008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55" name="TextBox 13354">
          <a:extLst>
            <a:ext uri="{FF2B5EF4-FFF2-40B4-BE49-F238E27FC236}">
              <a16:creationId xmlns="" xmlns:a16="http://schemas.microsoft.com/office/drawing/2014/main" id="{00000000-0008-0000-0400-00008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356" name="TextBox 13355">
          <a:extLst>
            <a:ext uri="{FF2B5EF4-FFF2-40B4-BE49-F238E27FC236}">
              <a16:creationId xmlns="" xmlns:a16="http://schemas.microsoft.com/office/drawing/2014/main" id="{00000000-0008-0000-0400-00008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57" name="TextBox 13356">
          <a:extLst>
            <a:ext uri="{FF2B5EF4-FFF2-40B4-BE49-F238E27FC236}">
              <a16:creationId xmlns="" xmlns:a16="http://schemas.microsoft.com/office/drawing/2014/main" id="{00000000-0008-0000-0400-00008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358" name="TextBox 13357">
          <a:extLst>
            <a:ext uri="{FF2B5EF4-FFF2-40B4-BE49-F238E27FC236}">
              <a16:creationId xmlns="" xmlns:a16="http://schemas.microsoft.com/office/drawing/2014/main" id="{00000000-0008-0000-0400-00009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359" name="TextBox 13358">
          <a:extLst>
            <a:ext uri="{FF2B5EF4-FFF2-40B4-BE49-F238E27FC236}">
              <a16:creationId xmlns="" xmlns:a16="http://schemas.microsoft.com/office/drawing/2014/main" id="{00000000-0008-0000-0400-00009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360" name="TextBox 13359">
          <a:extLst>
            <a:ext uri="{FF2B5EF4-FFF2-40B4-BE49-F238E27FC236}">
              <a16:creationId xmlns="" xmlns:a16="http://schemas.microsoft.com/office/drawing/2014/main" id="{00000000-0008-0000-0400-00009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61" name="TextBox 13360">
          <a:extLst>
            <a:ext uri="{FF2B5EF4-FFF2-40B4-BE49-F238E27FC236}">
              <a16:creationId xmlns="" xmlns:a16="http://schemas.microsoft.com/office/drawing/2014/main" id="{00000000-0008-0000-0400-00009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362" name="TextBox 13361">
          <a:extLst>
            <a:ext uri="{FF2B5EF4-FFF2-40B4-BE49-F238E27FC236}">
              <a16:creationId xmlns="" xmlns:a16="http://schemas.microsoft.com/office/drawing/2014/main" id="{00000000-0008-0000-0400-00009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63" name="TextBox 13362">
          <a:extLst>
            <a:ext uri="{FF2B5EF4-FFF2-40B4-BE49-F238E27FC236}">
              <a16:creationId xmlns="" xmlns:a16="http://schemas.microsoft.com/office/drawing/2014/main" id="{00000000-0008-0000-0400-00009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364" name="TextBox 13363">
          <a:extLst>
            <a:ext uri="{FF2B5EF4-FFF2-40B4-BE49-F238E27FC236}">
              <a16:creationId xmlns="" xmlns:a16="http://schemas.microsoft.com/office/drawing/2014/main" id="{00000000-0008-0000-0400-00009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65" name="TextBox 13364">
          <a:extLst>
            <a:ext uri="{FF2B5EF4-FFF2-40B4-BE49-F238E27FC236}">
              <a16:creationId xmlns="" xmlns:a16="http://schemas.microsoft.com/office/drawing/2014/main" id="{00000000-0008-0000-0400-00009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366" name="TextBox 13365">
          <a:extLst>
            <a:ext uri="{FF2B5EF4-FFF2-40B4-BE49-F238E27FC236}">
              <a16:creationId xmlns="" xmlns:a16="http://schemas.microsoft.com/office/drawing/2014/main" id="{00000000-0008-0000-0400-00009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367" name="TextBox 13366">
          <a:extLst>
            <a:ext uri="{FF2B5EF4-FFF2-40B4-BE49-F238E27FC236}">
              <a16:creationId xmlns="" xmlns:a16="http://schemas.microsoft.com/office/drawing/2014/main" id="{00000000-0008-0000-0400-00009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368" name="TextBox 13367">
          <a:extLst>
            <a:ext uri="{FF2B5EF4-FFF2-40B4-BE49-F238E27FC236}">
              <a16:creationId xmlns="" xmlns:a16="http://schemas.microsoft.com/office/drawing/2014/main" id="{00000000-0008-0000-0400-00009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69" name="TextBox 13368">
          <a:extLst>
            <a:ext uri="{FF2B5EF4-FFF2-40B4-BE49-F238E27FC236}">
              <a16:creationId xmlns="" xmlns:a16="http://schemas.microsoft.com/office/drawing/2014/main" id="{00000000-0008-0000-0400-00009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370" name="TextBox 13369">
          <a:extLst>
            <a:ext uri="{FF2B5EF4-FFF2-40B4-BE49-F238E27FC236}">
              <a16:creationId xmlns="" xmlns:a16="http://schemas.microsoft.com/office/drawing/2014/main" id="{00000000-0008-0000-0400-00009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71" name="TextBox 13370">
          <a:extLst>
            <a:ext uri="{FF2B5EF4-FFF2-40B4-BE49-F238E27FC236}">
              <a16:creationId xmlns="" xmlns:a16="http://schemas.microsoft.com/office/drawing/2014/main" id="{00000000-0008-0000-0400-00009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372" name="TextBox 13371">
          <a:extLst>
            <a:ext uri="{FF2B5EF4-FFF2-40B4-BE49-F238E27FC236}">
              <a16:creationId xmlns="" xmlns:a16="http://schemas.microsoft.com/office/drawing/2014/main" id="{00000000-0008-0000-0400-00009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73" name="TextBox 13372">
          <a:extLst>
            <a:ext uri="{FF2B5EF4-FFF2-40B4-BE49-F238E27FC236}">
              <a16:creationId xmlns="" xmlns:a16="http://schemas.microsoft.com/office/drawing/2014/main" id="{00000000-0008-0000-0400-00009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374" name="TextBox 13373">
          <a:extLst>
            <a:ext uri="{FF2B5EF4-FFF2-40B4-BE49-F238E27FC236}">
              <a16:creationId xmlns="" xmlns:a16="http://schemas.microsoft.com/office/drawing/2014/main" id="{00000000-0008-0000-0400-0000A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375" name="TextBox 13374">
          <a:extLst>
            <a:ext uri="{FF2B5EF4-FFF2-40B4-BE49-F238E27FC236}">
              <a16:creationId xmlns="" xmlns:a16="http://schemas.microsoft.com/office/drawing/2014/main" id="{00000000-0008-0000-0400-0000A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376" name="TextBox 13375">
          <a:extLst>
            <a:ext uri="{FF2B5EF4-FFF2-40B4-BE49-F238E27FC236}">
              <a16:creationId xmlns="" xmlns:a16="http://schemas.microsoft.com/office/drawing/2014/main" id="{00000000-0008-0000-0400-0000A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77" name="TextBox 13376">
          <a:extLst>
            <a:ext uri="{FF2B5EF4-FFF2-40B4-BE49-F238E27FC236}">
              <a16:creationId xmlns="" xmlns:a16="http://schemas.microsoft.com/office/drawing/2014/main" id="{00000000-0008-0000-0400-0000A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378" name="TextBox 13377">
          <a:extLst>
            <a:ext uri="{FF2B5EF4-FFF2-40B4-BE49-F238E27FC236}">
              <a16:creationId xmlns="" xmlns:a16="http://schemas.microsoft.com/office/drawing/2014/main" id="{00000000-0008-0000-0400-0000A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79" name="TextBox 13378">
          <a:extLst>
            <a:ext uri="{FF2B5EF4-FFF2-40B4-BE49-F238E27FC236}">
              <a16:creationId xmlns="" xmlns:a16="http://schemas.microsoft.com/office/drawing/2014/main" id="{00000000-0008-0000-0400-0000A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380" name="TextBox 13379">
          <a:extLst>
            <a:ext uri="{FF2B5EF4-FFF2-40B4-BE49-F238E27FC236}">
              <a16:creationId xmlns="" xmlns:a16="http://schemas.microsoft.com/office/drawing/2014/main" id="{00000000-0008-0000-0400-0000A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81" name="TextBox 13380">
          <a:extLst>
            <a:ext uri="{FF2B5EF4-FFF2-40B4-BE49-F238E27FC236}">
              <a16:creationId xmlns="" xmlns:a16="http://schemas.microsoft.com/office/drawing/2014/main" id="{00000000-0008-0000-0400-0000A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382" name="TextBox 13381">
          <a:extLst>
            <a:ext uri="{FF2B5EF4-FFF2-40B4-BE49-F238E27FC236}">
              <a16:creationId xmlns="" xmlns:a16="http://schemas.microsoft.com/office/drawing/2014/main" id="{00000000-0008-0000-0400-0000A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383" name="TextBox 13382">
          <a:extLst>
            <a:ext uri="{FF2B5EF4-FFF2-40B4-BE49-F238E27FC236}">
              <a16:creationId xmlns="" xmlns:a16="http://schemas.microsoft.com/office/drawing/2014/main" id="{00000000-0008-0000-0400-0000A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384" name="TextBox 13383">
          <a:extLst>
            <a:ext uri="{FF2B5EF4-FFF2-40B4-BE49-F238E27FC236}">
              <a16:creationId xmlns="" xmlns:a16="http://schemas.microsoft.com/office/drawing/2014/main" id="{00000000-0008-0000-0400-0000A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85" name="TextBox 13384">
          <a:extLst>
            <a:ext uri="{FF2B5EF4-FFF2-40B4-BE49-F238E27FC236}">
              <a16:creationId xmlns="" xmlns:a16="http://schemas.microsoft.com/office/drawing/2014/main" id="{00000000-0008-0000-0400-0000A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386" name="TextBox 13385">
          <a:extLst>
            <a:ext uri="{FF2B5EF4-FFF2-40B4-BE49-F238E27FC236}">
              <a16:creationId xmlns="" xmlns:a16="http://schemas.microsoft.com/office/drawing/2014/main" id="{00000000-0008-0000-0400-0000A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87" name="TextBox 13386">
          <a:extLst>
            <a:ext uri="{FF2B5EF4-FFF2-40B4-BE49-F238E27FC236}">
              <a16:creationId xmlns="" xmlns:a16="http://schemas.microsoft.com/office/drawing/2014/main" id="{00000000-0008-0000-0400-0000A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388" name="TextBox 13387">
          <a:extLst>
            <a:ext uri="{FF2B5EF4-FFF2-40B4-BE49-F238E27FC236}">
              <a16:creationId xmlns="" xmlns:a16="http://schemas.microsoft.com/office/drawing/2014/main" id="{00000000-0008-0000-0400-0000A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89" name="TextBox 13388">
          <a:extLst>
            <a:ext uri="{FF2B5EF4-FFF2-40B4-BE49-F238E27FC236}">
              <a16:creationId xmlns="" xmlns:a16="http://schemas.microsoft.com/office/drawing/2014/main" id="{00000000-0008-0000-0400-0000A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390" name="TextBox 13389">
          <a:extLst>
            <a:ext uri="{FF2B5EF4-FFF2-40B4-BE49-F238E27FC236}">
              <a16:creationId xmlns="" xmlns:a16="http://schemas.microsoft.com/office/drawing/2014/main" id="{00000000-0008-0000-0400-0000B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391" name="TextBox 13390">
          <a:extLst>
            <a:ext uri="{FF2B5EF4-FFF2-40B4-BE49-F238E27FC236}">
              <a16:creationId xmlns="" xmlns:a16="http://schemas.microsoft.com/office/drawing/2014/main" id="{00000000-0008-0000-0400-0000B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392" name="TextBox 13391">
          <a:extLst>
            <a:ext uri="{FF2B5EF4-FFF2-40B4-BE49-F238E27FC236}">
              <a16:creationId xmlns="" xmlns:a16="http://schemas.microsoft.com/office/drawing/2014/main" id="{00000000-0008-0000-0400-0000B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93" name="TextBox 13392">
          <a:extLst>
            <a:ext uri="{FF2B5EF4-FFF2-40B4-BE49-F238E27FC236}">
              <a16:creationId xmlns="" xmlns:a16="http://schemas.microsoft.com/office/drawing/2014/main" id="{00000000-0008-0000-0400-0000B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394" name="TextBox 13393">
          <a:extLst>
            <a:ext uri="{FF2B5EF4-FFF2-40B4-BE49-F238E27FC236}">
              <a16:creationId xmlns="" xmlns:a16="http://schemas.microsoft.com/office/drawing/2014/main" id="{00000000-0008-0000-0400-0000B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95" name="TextBox 13394">
          <a:extLst>
            <a:ext uri="{FF2B5EF4-FFF2-40B4-BE49-F238E27FC236}">
              <a16:creationId xmlns="" xmlns:a16="http://schemas.microsoft.com/office/drawing/2014/main" id="{00000000-0008-0000-0400-0000B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396" name="TextBox 13395">
          <a:extLst>
            <a:ext uri="{FF2B5EF4-FFF2-40B4-BE49-F238E27FC236}">
              <a16:creationId xmlns="" xmlns:a16="http://schemas.microsoft.com/office/drawing/2014/main" id="{00000000-0008-0000-0400-0000B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397" name="TextBox 13396">
          <a:extLst>
            <a:ext uri="{FF2B5EF4-FFF2-40B4-BE49-F238E27FC236}">
              <a16:creationId xmlns="" xmlns:a16="http://schemas.microsoft.com/office/drawing/2014/main" id="{00000000-0008-0000-0400-0000B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398" name="TextBox 13397">
          <a:extLst>
            <a:ext uri="{FF2B5EF4-FFF2-40B4-BE49-F238E27FC236}">
              <a16:creationId xmlns="" xmlns:a16="http://schemas.microsoft.com/office/drawing/2014/main" id="{00000000-0008-0000-0400-0000B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399" name="TextBox 13398">
          <a:extLst>
            <a:ext uri="{FF2B5EF4-FFF2-40B4-BE49-F238E27FC236}">
              <a16:creationId xmlns="" xmlns:a16="http://schemas.microsoft.com/office/drawing/2014/main" id="{00000000-0008-0000-0400-0000B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400" name="TextBox 13399">
          <a:extLst>
            <a:ext uri="{FF2B5EF4-FFF2-40B4-BE49-F238E27FC236}">
              <a16:creationId xmlns="" xmlns:a16="http://schemas.microsoft.com/office/drawing/2014/main" id="{00000000-0008-0000-0400-0000B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01" name="TextBox 13400">
          <a:extLst>
            <a:ext uri="{FF2B5EF4-FFF2-40B4-BE49-F238E27FC236}">
              <a16:creationId xmlns="" xmlns:a16="http://schemas.microsoft.com/office/drawing/2014/main" id="{00000000-0008-0000-0400-0000B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402" name="TextBox 13401">
          <a:extLst>
            <a:ext uri="{FF2B5EF4-FFF2-40B4-BE49-F238E27FC236}">
              <a16:creationId xmlns="" xmlns:a16="http://schemas.microsoft.com/office/drawing/2014/main" id="{00000000-0008-0000-0400-0000B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03" name="TextBox 13402">
          <a:extLst>
            <a:ext uri="{FF2B5EF4-FFF2-40B4-BE49-F238E27FC236}">
              <a16:creationId xmlns="" xmlns:a16="http://schemas.microsoft.com/office/drawing/2014/main" id="{00000000-0008-0000-0400-0000B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404" name="TextBox 13403">
          <a:extLst>
            <a:ext uri="{FF2B5EF4-FFF2-40B4-BE49-F238E27FC236}">
              <a16:creationId xmlns="" xmlns:a16="http://schemas.microsoft.com/office/drawing/2014/main" id="{00000000-0008-0000-0400-0000B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05" name="TextBox 13404">
          <a:extLst>
            <a:ext uri="{FF2B5EF4-FFF2-40B4-BE49-F238E27FC236}">
              <a16:creationId xmlns="" xmlns:a16="http://schemas.microsoft.com/office/drawing/2014/main" id="{00000000-0008-0000-0400-0000B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406" name="TextBox 13405">
          <a:extLst>
            <a:ext uri="{FF2B5EF4-FFF2-40B4-BE49-F238E27FC236}">
              <a16:creationId xmlns="" xmlns:a16="http://schemas.microsoft.com/office/drawing/2014/main" id="{00000000-0008-0000-0400-0000C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407" name="TextBox 13406">
          <a:extLst>
            <a:ext uri="{FF2B5EF4-FFF2-40B4-BE49-F238E27FC236}">
              <a16:creationId xmlns="" xmlns:a16="http://schemas.microsoft.com/office/drawing/2014/main" id="{00000000-0008-0000-0400-0000C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408" name="TextBox 13407">
          <a:extLst>
            <a:ext uri="{FF2B5EF4-FFF2-40B4-BE49-F238E27FC236}">
              <a16:creationId xmlns="" xmlns:a16="http://schemas.microsoft.com/office/drawing/2014/main" id="{00000000-0008-0000-0400-0000C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09" name="TextBox 13408">
          <a:extLst>
            <a:ext uri="{FF2B5EF4-FFF2-40B4-BE49-F238E27FC236}">
              <a16:creationId xmlns="" xmlns:a16="http://schemas.microsoft.com/office/drawing/2014/main" id="{00000000-0008-0000-0400-0000C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410" name="TextBox 13409">
          <a:extLst>
            <a:ext uri="{FF2B5EF4-FFF2-40B4-BE49-F238E27FC236}">
              <a16:creationId xmlns="" xmlns:a16="http://schemas.microsoft.com/office/drawing/2014/main" id="{00000000-0008-0000-0400-0000C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11" name="TextBox 13410">
          <a:extLst>
            <a:ext uri="{FF2B5EF4-FFF2-40B4-BE49-F238E27FC236}">
              <a16:creationId xmlns="" xmlns:a16="http://schemas.microsoft.com/office/drawing/2014/main" id="{00000000-0008-0000-0400-0000C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412" name="TextBox 13411">
          <a:extLst>
            <a:ext uri="{FF2B5EF4-FFF2-40B4-BE49-F238E27FC236}">
              <a16:creationId xmlns="" xmlns:a16="http://schemas.microsoft.com/office/drawing/2014/main" id="{00000000-0008-0000-0400-0000C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13" name="TextBox 13412">
          <a:extLst>
            <a:ext uri="{FF2B5EF4-FFF2-40B4-BE49-F238E27FC236}">
              <a16:creationId xmlns="" xmlns:a16="http://schemas.microsoft.com/office/drawing/2014/main" id="{00000000-0008-0000-0400-0000C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414" name="TextBox 13413">
          <a:extLst>
            <a:ext uri="{FF2B5EF4-FFF2-40B4-BE49-F238E27FC236}">
              <a16:creationId xmlns="" xmlns:a16="http://schemas.microsoft.com/office/drawing/2014/main" id="{00000000-0008-0000-0400-0000C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415" name="TextBox 13414">
          <a:extLst>
            <a:ext uri="{FF2B5EF4-FFF2-40B4-BE49-F238E27FC236}">
              <a16:creationId xmlns="" xmlns:a16="http://schemas.microsoft.com/office/drawing/2014/main" id="{00000000-0008-0000-0400-0000C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416" name="TextBox 13415">
          <a:extLst>
            <a:ext uri="{FF2B5EF4-FFF2-40B4-BE49-F238E27FC236}">
              <a16:creationId xmlns="" xmlns:a16="http://schemas.microsoft.com/office/drawing/2014/main" id="{00000000-0008-0000-0400-0000C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17" name="TextBox 13416">
          <a:extLst>
            <a:ext uri="{FF2B5EF4-FFF2-40B4-BE49-F238E27FC236}">
              <a16:creationId xmlns="" xmlns:a16="http://schemas.microsoft.com/office/drawing/2014/main" id="{00000000-0008-0000-0400-0000C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418" name="TextBox 13417">
          <a:extLst>
            <a:ext uri="{FF2B5EF4-FFF2-40B4-BE49-F238E27FC236}">
              <a16:creationId xmlns="" xmlns:a16="http://schemas.microsoft.com/office/drawing/2014/main" id="{00000000-0008-0000-0400-0000C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19" name="TextBox 13418">
          <a:extLst>
            <a:ext uri="{FF2B5EF4-FFF2-40B4-BE49-F238E27FC236}">
              <a16:creationId xmlns="" xmlns:a16="http://schemas.microsoft.com/office/drawing/2014/main" id="{00000000-0008-0000-0400-0000C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420" name="TextBox 13419">
          <a:extLst>
            <a:ext uri="{FF2B5EF4-FFF2-40B4-BE49-F238E27FC236}">
              <a16:creationId xmlns="" xmlns:a16="http://schemas.microsoft.com/office/drawing/2014/main" id="{00000000-0008-0000-0400-0000C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21" name="TextBox 13420">
          <a:extLst>
            <a:ext uri="{FF2B5EF4-FFF2-40B4-BE49-F238E27FC236}">
              <a16:creationId xmlns="" xmlns:a16="http://schemas.microsoft.com/office/drawing/2014/main" id="{00000000-0008-0000-0400-0000C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422" name="TextBox 13421">
          <a:extLst>
            <a:ext uri="{FF2B5EF4-FFF2-40B4-BE49-F238E27FC236}">
              <a16:creationId xmlns="" xmlns:a16="http://schemas.microsoft.com/office/drawing/2014/main" id="{00000000-0008-0000-0400-0000D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423" name="TextBox 13422">
          <a:extLst>
            <a:ext uri="{FF2B5EF4-FFF2-40B4-BE49-F238E27FC236}">
              <a16:creationId xmlns="" xmlns:a16="http://schemas.microsoft.com/office/drawing/2014/main" id="{00000000-0008-0000-0400-0000D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424" name="TextBox 13423">
          <a:extLst>
            <a:ext uri="{FF2B5EF4-FFF2-40B4-BE49-F238E27FC236}">
              <a16:creationId xmlns="" xmlns:a16="http://schemas.microsoft.com/office/drawing/2014/main" id="{00000000-0008-0000-0400-0000D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25" name="TextBox 13424">
          <a:extLst>
            <a:ext uri="{FF2B5EF4-FFF2-40B4-BE49-F238E27FC236}">
              <a16:creationId xmlns="" xmlns:a16="http://schemas.microsoft.com/office/drawing/2014/main" id="{00000000-0008-0000-0400-0000D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426" name="TextBox 13425">
          <a:extLst>
            <a:ext uri="{FF2B5EF4-FFF2-40B4-BE49-F238E27FC236}">
              <a16:creationId xmlns="" xmlns:a16="http://schemas.microsoft.com/office/drawing/2014/main" id="{00000000-0008-0000-0400-0000D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27" name="TextBox 13426">
          <a:extLst>
            <a:ext uri="{FF2B5EF4-FFF2-40B4-BE49-F238E27FC236}">
              <a16:creationId xmlns="" xmlns:a16="http://schemas.microsoft.com/office/drawing/2014/main" id="{00000000-0008-0000-0400-0000D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428" name="TextBox 13427">
          <a:extLst>
            <a:ext uri="{FF2B5EF4-FFF2-40B4-BE49-F238E27FC236}">
              <a16:creationId xmlns="" xmlns:a16="http://schemas.microsoft.com/office/drawing/2014/main" id="{00000000-0008-0000-0400-0000D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29" name="TextBox 13428">
          <a:extLst>
            <a:ext uri="{FF2B5EF4-FFF2-40B4-BE49-F238E27FC236}">
              <a16:creationId xmlns="" xmlns:a16="http://schemas.microsoft.com/office/drawing/2014/main" id="{00000000-0008-0000-0400-0000D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430" name="TextBox 13429">
          <a:extLst>
            <a:ext uri="{FF2B5EF4-FFF2-40B4-BE49-F238E27FC236}">
              <a16:creationId xmlns="" xmlns:a16="http://schemas.microsoft.com/office/drawing/2014/main" id="{00000000-0008-0000-0400-0000D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431" name="TextBox 13430">
          <a:extLst>
            <a:ext uri="{FF2B5EF4-FFF2-40B4-BE49-F238E27FC236}">
              <a16:creationId xmlns="" xmlns:a16="http://schemas.microsoft.com/office/drawing/2014/main" id="{00000000-0008-0000-0400-0000D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432" name="TextBox 13431">
          <a:extLst>
            <a:ext uri="{FF2B5EF4-FFF2-40B4-BE49-F238E27FC236}">
              <a16:creationId xmlns="" xmlns:a16="http://schemas.microsoft.com/office/drawing/2014/main" id="{00000000-0008-0000-0400-0000D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33" name="TextBox 13432">
          <a:extLst>
            <a:ext uri="{FF2B5EF4-FFF2-40B4-BE49-F238E27FC236}">
              <a16:creationId xmlns="" xmlns:a16="http://schemas.microsoft.com/office/drawing/2014/main" id="{00000000-0008-0000-0400-0000D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434" name="TextBox 13433">
          <a:extLst>
            <a:ext uri="{FF2B5EF4-FFF2-40B4-BE49-F238E27FC236}">
              <a16:creationId xmlns="" xmlns:a16="http://schemas.microsoft.com/office/drawing/2014/main" id="{00000000-0008-0000-0400-0000D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35" name="TextBox 13434">
          <a:extLst>
            <a:ext uri="{FF2B5EF4-FFF2-40B4-BE49-F238E27FC236}">
              <a16:creationId xmlns="" xmlns:a16="http://schemas.microsoft.com/office/drawing/2014/main" id="{00000000-0008-0000-0400-0000D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436" name="TextBox 13435">
          <a:extLst>
            <a:ext uri="{FF2B5EF4-FFF2-40B4-BE49-F238E27FC236}">
              <a16:creationId xmlns="" xmlns:a16="http://schemas.microsoft.com/office/drawing/2014/main" id="{00000000-0008-0000-0400-0000D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37" name="TextBox 13436">
          <a:extLst>
            <a:ext uri="{FF2B5EF4-FFF2-40B4-BE49-F238E27FC236}">
              <a16:creationId xmlns="" xmlns:a16="http://schemas.microsoft.com/office/drawing/2014/main" id="{00000000-0008-0000-0400-0000D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438" name="TextBox 13437">
          <a:extLst>
            <a:ext uri="{FF2B5EF4-FFF2-40B4-BE49-F238E27FC236}">
              <a16:creationId xmlns="" xmlns:a16="http://schemas.microsoft.com/office/drawing/2014/main" id="{00000000-0008-0000-0400-0000E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439" name="TextBox 13438">
          <a:extLst>
            <a:ext uri="{FF2B5EF4-FFF2-40B4-BE49-F238E27FC236}">
              <a16:creationId xmlns="" xmlns:a16="http://schemas.microsoft.com/office/drawing/2014/main" id="{00000000-0008-0000-0400-0000E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440" name="TextBox 13439">
          <a:extLst>
            <a:ext uri="{FF2B5EF4-FFF2-40B4-BE49-F238E27FC236}">
              <a16:creationId xmlns="" xmlns:a16="http://schemas.microsoft.com/office/drawing/2014/main" id="{00000000-0008-0000-0400-0000E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41" name="TextBox 13440">
          <a:extLst>
            <a:ext uri="{FF2B5EF4-FFF2-40B4-BE49-F238E27FC236}">
              <a16:creationId xmlns="" xmlns:a16="http://schemas.microsoft.com/office/drawing/2014/main" id="{00000000-0008-0000-0400-0000E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442" name="TextBox 13441">
          <a:extLst>
            <a:ext uri="{FF2B5EF4-FFF2-40B4-BE49-F238E27FC236}">
              <a16:creationId xmlns="" xmlns:a16="http://schemas.microsoft.com/office/drawing/2014/main" id="{00000000-0008-0000-0400-0000E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43" name="TextBox 13442">
          <a:extLst>
            <a:ext uri="{FF2B5EF4-FFF2-40B4-BE49-F238E27FC236}">
              <a16:creationId xmlns="" xmlns:a16="http://schemas.microsoft.com/office/drawing/2014/main" id="{00000000-0008-0000-0400-0000E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444" name="TextBox 13443">
          <a:extLst>
            <a:ext uri="{FF2B5EF4-FFF2-40B4-BE49-F238E27FC236}">
              <a16:creationId xmlns="" xmlns:a16="http://schemas.microsoft.com/office/drawing/2014/main" id="{00000000-0008-0000-0400-0000E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45" name="TextBox 13444">
          <a:extLst>
            <a:ext uri="{FF2B5EF4-FFF2-40B4-BE49-F238E27FC236}">
              <a16:creationId xmlns="" xmlns:a16="http://schemas.microsoft.com/office/drawing/2014/main" id="{00000000-0008-0000-0400-0000E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446" name="TextBox 13445">
          <a:extLst>
            <a:ext uri="{FF2B5EF4-FFF2-40B4-BE49-F238E27FC236}">
              <a16:creationId xmlns="" xmlns:a16="http://schemas.microsoft.com/office/drawing/2014/main" id="{00000000-0008-0000-0400-0000E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447" name="TextBox 13446">
          <a:extLst>
            <a:ext uri="{FF2B5EF4-FFF2-40B4-BE49-F238E27FC236}">
              <a16:creationId xmlns="" xmlns:a16="http://schemas.microsoft.com/office/drawing/2014/main" id="{00000000-0008-0000-0400-0000E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448" name="TextBox 13447">
          <a:extLst>
            <a:ext uri="{FF2B5EF4-FFF2-40B4-BE49-F238E27FC236}">
              <a16:creationId xmlns="" xmlns:a16="http://schemas.microsoft.com/office/drawing/2014/main" id="{00000000-0008-0000-0400-0000E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49" name="TextBox 13448">
          <a:extLst>
            <a:ext uri="{FF2B5EF4-FFF2-40B4-BE49-F238E27FC236}">
              <a16:creationId xmlns="" xmlns:a16="http://schemas.microsoft.com/office/drawing/2014/main" id="{00000000-0008-0000-0400-0000E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450" name="TextBox 13449">
          <a:extLst>
            <a:ext uri="{FF2B5EF4-FFF2-40B4-BE49-F238E27FC236}">
              <a16:creationId xmlns="" xmlns:a16="http://schemas.microsoft.com/office/drawing/2014/main" id="{00000000-0008-0000-0400-0000E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51" name="TextBox 13450">
          <a:extLst>
            <a:ext uri="{FF2B5EF4-FFF2-40B4-BE49-F238E27FC236}">
              <a16:creationId xmlns="" xmlns:a16="http://schemas.microsoft.com/office/drawing/2014/main" id="{00000000-0008-0000-0400-0000E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452" name="TextBox 13451">
          <a:extLst>
            <a:ext uri="{FF2B5EF4-FFF2-40B4-BE49-F238E27FC236}">
              <a16:creationId xmlns="" xmlns:a16="http://schemas.microsoft.com/office/drawing/2014/main" id="{00000000-0008-0000-0400-0000E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53" name="TextBox 13452">
          <a:extLst>
            <a:ext uri="{FF2B5EF4-FFF2-40B4-BE49-F238E27FC236}">
              <a16:creationId xmlns="" xmlns:a16="http://schemas.microsoft.com/office/drawing/2014/main" id="{00000000-0008-0000-0400-0000E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454" name="TextBox 13453">
          <a:extLst>
            <a:ext uri="{FF2B5EF4-FFF2-40B4-BE49-F238E27FC236}">
              <a16:creationId xmlns="" xmlns:a16="http://schemas.microsoft.com/office/drawing/2014/main" id="{00000000-0008-0000-0400-0000F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455" name="TextBox 13454">
          <a:extLst>
            <a:ext uri="{FF2B5EF4-FFF2-40B4-BE49-F238E27FC236}">
              <a16:creationId xmlns="" xmlns:a16="http://schemas.microsoft.com/office/drawing/2014/main" id="{00000000-0008-0000-0400-0000F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456" name="TextBox 13455">
          <a:extLst>
            <a:ext uri="{FF2B5EF4-FFF2-40B4-BE49-F238E27FC236}">
              <a16:creationId xmlns="" xmlns:a16="http://schemas.microsoft.com/office/drawing/2014/main" id="{00000000-0008-0000-0400-0000F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57" name="TextBox 13456">
          <a:extLst>
            <a:ext uri="{FF2B5EF4-FFF2-40B4-BE49-F238E27FC236}">
              <a16:creationId xmlns="" xmlns:a16="http://schemas.microsoft.com/office/drawing/2014/main" id="{00000000-0008-0000-0400-0000F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458" name="TextBox 13457">
          <a:extLst>
            <a:ext uri="{FF2B5EF4-FFF2-40B4-BE49-F238E27FC236}">
              <a16:creationId xmlns="" xmlns:a16="http://schemas.microsoft.com/office/drawing/2014/main" id="{00000000-0008-0000-0400-0000F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59" name="TextBox 13458">
          <a:extLst>
            <a:ext uri="{FF2B5EF4-FFF2-40B4-BE49-F238E27FC236}">
              <a16:creationId xmlns="" xmlns:a16="http://schemas.microsoft.com/office/drawing/2014/main" id="{00000000-0008-0000-0400-0000F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460" name="TextBox 13459">
          <a:extLst>
            <a:ext uri="{FF2B5EF4-FFF2-40B4-BE49-F238E27FC236}">
              <a16:creationId xmlns="" xmlns:a16="http://schemas.microsoft.com/office/drawing/2014/main" id="{00000000-0008-0000-0400-0000F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61" name="TextBox 13460">
          <a:extLst>
            <a:ext uri="{FF2B5EF4-FFF2-40B4-BE49-F238E27FC236}">
              <a16:creationId xmlns="" xmlns:a16="http://schemas.microsoft.com/office/drawing/2014/main" id="{00000000-0008-0000-0400-0000F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462" name="TextBox 13461">
          <a:extLst>
            <a:ext uri="{FF2B5EF4-FFF2-40B4-BE49-F238E27FC236}">
              <a16:creationId xmlns="" xmlns:a16="http://schemas.microsoft.com/office/drawing/2014/main" id="{00000000-0008-0000-0400-0000F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463" name="TextBox 13462">
          <a:extLst>
            <a:ext uri="{FF2B5EF4-FFF2-40B4-BE49-F238E27FC236}">
              <a16:creationId xmlns="" xmlns:a16="http://schemas.microsoft.com/office/drawing/2014/main" id="{00000000-0008-0000-0400-0000F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3464" name="TextBox 13463">
          <a:extLst>
            <a:ext uri="{FF2B5EF4-FFF2-40B4-BE49-F238E27FC236}">
              <a16:creationId xmlns="" xmlns:a16="http://schemas.microsoft.com/office/drawing/2014/main" id="{00000000-0008-0000-0400-0000F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65" name="TextBox 13464">
          <a:extLst>
            <a:ext uri="{FF2B5EF4-FFF2-40B4-BE49-F238E27FC236}">
              <a16:creationId xmlns="" xmlns:a16="http://schemas.microsoft.com/office/drawing/2014/main" id="{00000000-0008-0000-0400-0000F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3466" name="TextBox 13465">
          <a:extLst>
            <a:ext uri="{FF2B5EF4-FFF2-40B4-BE49-F238E27FC236}">
              <a16:creationId xmlns="" xmlns:a16="http://schemas.microsoft.com/office/drawing/2014/main" id="{00000000-0008-0000-0400-0000F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67" name="TextBox 13466">
          <a:extLst>
            <a:ext uri="{FF2B5EF4-FFF2-40B4-BE49-F238E27FC236}">
              <a16:creationId xmlns="" xmlns:a16="http://schemas.microsoft.com/office/drawing/2014/main" id="{00000000-0008-0000-0400-0000F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3468" name="TextBox 13467">
          <a:extLst>
            <a:ext uri="{FF2B5EF4-FFF2-40B4-BE49-F238E27FC236}">
              <a16:creationId xmlns="" xmlns:a16="http://schemas.microsoft.com/office/drawing/2014/main" id="{00000000-0008-0000-0400-0000F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3469" name="TextBox 13468">
          <a:extLst>
            <a:ext uri="{FF2B5EF4-FFF2-40B4-BE49-F238E27FC236}">
              <a16:creationId xmlns="" xmlns:a16="http://schemas.microsoft.com/office/drawing/2014/main" id="{00000000-0008-0000-0400-0000F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3470" name="TextBox 13469">
          <a:extLst>
            <a:ext uri="{FF2B5EF4-FFF2-40B4-BE49-F238E27FC236}">
              <a16:creationId xmlns="" xmlns:a16="http://schemas.microsoft.com/office/drawing/2014/main" id="{00000000-0008-0000-0400-00000005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3471" name="TextBox 13470">
          <a:extLst>
            <a:ext uri="{FF2B5EF4-FFF2-40B4-BE49-F238E27FC236}">
              <a16:creationId xmlns="" xmlns:a16="http://schemas.microsoft.com/office/drawing/2014/main" id="{00000000-0008-0000-0400-00000105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472" name="TextBox 13471">
          <a:extLst>
            <a:ext uri="{FF2B5EF4-FFF2-40B4-BE49-F238E27FC236}">
              <a16:creationId xmlns="" xmlns:a16="http://schemas.microsoft.com/office/drawing/2014/main" id="{00000000-0008-0000-0400-000002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473" name="TextBox 13472">
          <a:extLst>
            <a:ext uri="{FF2B5EF4-FFF2-40B4-BE49-F238E27FC236}">
              <a16:creationId xmlns="" xmlns:a16="http://schemas.microsoft.com/office/drawing/2014/main" id="{00000000-0008-0000-0400-000003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474" name="TextBox 13473">
          <a:extLst>
            <a:ext uri="{FF2B5EF4-FFF2-40B4-BE49-F238E27FC236}">
              <a16:creationId xmlns="" xmlns:a16="http://schemas.microsoft.com/office/drawing/2014/main" id="{00000000-0008-0000-0400-000004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475" name="TextBox 13474">
          <a:extLst>
            <a:ext uri="{FF2B5EF4-FFF2-40B4-BE49-F238E27FC236}">
              <a16:creationId xmlns="" xmlns:a16="http://schemas.microsoft.com/office/drawing/2014/main" id="{00000000-0008-0000-0400-000005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476" name="TextBox 13475">
          <a:extLst>
            <a:ext uri="{FF2B5EF4-FFF2-40B4-BE49-F238E27FC236}">
              <a16:creationId xmlns="" xmlns:a16="http://schemas.microsoft.com/office/drawing/2014/main" id="{00000000-0008-0000-0400-000006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477" name="TextBox 13476">
          <a:extLst>
            <a:ext uri="{FF2B5EF4-FFF2-40B4-BE49-F238E27FC236}">
              <a16:creationId xmlns="" xmlns:a16="http://schemas.microsoft.com/office/drawing/2014/main" id="{00000000-0008-0000-0400-000007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478" name="TextBox 13477">
          <a:extLst>
            <a:ext uri="{FF2B5EF4-FFF2-40B4-BE49-F238E27FC236}">
              <a16:creationId xmlns="" xmlns:a16="http://schemas.microsoft.com/office/drawing/2014/main" id="{00000000-0008-0000-0400-000008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479" name="TextBox 13478">
          <a:extLst>
            <a:ext uri="{FF2B5EF4-FFF2-40B4-BE49-F238E27FC236}">
              <a16:creationId xmlns="" xmlns:a16="http://schemas.microsoft.com/office/drawing/2014/main" id="{00000000-0008-0000-0400-000009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480" name="TextBox 13479">
          <a:extLst>
            <a:ext uri="{FF2B5EF4-FFF2-40B4-BE49-F238E27FC236}">
              <a16:creationId xmlns="" xmlns:a16="http://schemas.microsoft.com/office/drawing/2014/main" id="{00000000-0008-0000-0400-00000A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481" name="TextBox 13480">
          <a:extLst>
            <a:ext uri="{FF2B5EF4-FFF2-40B4-BE49-F238E27FC236}">
              <a16:creationId xmlns="" xmlns:a16="http://schemas.microsoft.com/office/drawing/2014/main" id="{00000000-0008-0000-0400-00000B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482" name="TextBox 13481">
          <a:extLst>
            <a:ext uri="{FF2B5EF4-FFF2-40B4-BE49-F238E27FC236}">
              <a16:creationId xmlns="" xmlns:a16="http://schemas.microsoft.com/office/drawing/2014/main" id="{00000000-0008-0000-0400-00000C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483" name="TextBox 13482">
          <a:extLst>
            <a:ext uri="{FF2B5EF4-FFF2-40B4-BE49-F238E27FC236}">
              <a16:creationId xmlns="" xmlns:a16="http://schemas.microsoft.com/office/drawing/2014/main" id="{00000000-0008-0000-0400-00000D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484" name="TextBox 13483">
          <a:extLst>
            <a:ext uri="{FF2B5EF4-FFF2-40B4-BE49-F238E27FC236}">
              <a16:creationId xmlns="" xmlns:a16="http://schemas.microsoft.com/office/drawing/2014/main" id="{00000000-0008-0000-0400-00000E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485" name="TextBox 13484">
          <a:extLst>
            <a:ext uri="{FF2B5EF4-FFF2-40B4-BE49-F238E27FC236}">
              <a16:creationId xmlns="" xmlns:a16="http://schemas.microsoft.com/office/drawing/2014/main" id="{00000000-0008-0000-0400-00000F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486" name="TextBox 13485">
          <a:extLst>
            <a:ext uri="{FF2B5EF4-FFF2-40B4-BE49-F238E27FC236}">
              <a16:creationId xmlns="" xmlns:a16="http://schemas.microsoft.com/office/drawing/2014/main" id="{00000000-0008-0000-0400-000010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487" name="TextBox 13486">
          <a:extLst>
            <a:ext uri="{FF2B5EF4-FFF2-40B4-BE49-F238E27FC236}">
              <a16:creationId xmlns="" xmlns:a16="http://schemas.microsoft.com/office/drawing/2014/main" id="{00000000-0008-0000-0400-000011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488" name="TextBox 13487">
          <a:extLst>
            <a:ext uri="{FF2B5EF4-FFF2-40B4-BE49-F238E27FC236}">
              <a16:creationId xmlns="" xmlns:a16="http://schemas.microsoft.com/office/drawing/2014/main" id="{00000000-0008-0000-0400-000012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489" name="TextBox 13488">
          <a:extLst>
            <a:ext uri="{FF2B5EF4-FFF2-40B4-BE49-F238E27FC236}">
              <a16:creationId xmlns="" xmlns:a16="http://schemas.microsoft.com/office/drawing/2014/main" id="{00000000-0008-0000-0400-000013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490" name="TextBox 13489">
          <a:extLst>
            <a:ext uri="{FF2B5EF4-FFF2-40B4-BE49-F238E27FC236}">
              <a16:creationId xmlns="" xmlns:a16="http://schemas.microsoft.com/office/drawing/2014/main" id="{00000000-0008-0000-0400-000014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491" name="TextBox 13490">
          <a:extLst>
            <a:ext uri="{FF2B5EF4-FFF2-40B4-BE49-F238E27FC236}">
              <a16:creationId xmlns="" xmlns:a16="http://schemas.microsoft.com/office/drawing/2014/main" id="{00000000-0008-0000-0400-000015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492" name="TextBox 13491">
          <a:extLst>
            <a:ext uri="{FF2B5EF4-FFF2-40B4-BE49-F238E27FC236}">
              <a16:creationId xmlns="" xmlns:a16="http://schemas.microsoft.com/office/drawing/2014/main" id="{00000000-0008-0000-0400-000016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493" name="TextBox 13492">
          <a:extLst>
            <a:ext uri="{FF2B5EF4-FFF2-40B4-BE49-F238E27FC236}">
              <a16:creationId xmlns="" xmlns:a16="http://schemas.microsoft.com/office/drawing/2014/main" id="{00000000-0008-0000-0400-000017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494" name="TextBox 13493">
          <a:extLst>
            <a:ext uri="{FF2B5EF4-FFF2-40B4-BE49-F238E27FC236}">
              <a16:creationId xmlns="" xmlns:a16="http://schemas.microsoft.com/office/drawing/2014/main" id="{00000000-0008-0000-0400-000018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495" name="TextBox 13494">
          <a:extLst>
            <a:ext uri="{FF2B5EF4-FFF2-40B4-BE49-F238E27FC236}">
              <a16:creationId xmlns="" xmlns:a16="http://schemas.microsoft.com/office/drawing/2014/main" id="{00000000-0008-0000-0400-000019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496" name="TextBox 13495">
          <a:extLst>
            <a:ext uri="{FF2B5EF4-FFF2-40B4-BE49-F238E27FC236}">
              <a16:creationId xmlns="" xmlns:a16="http://schemas.microsoft.com/office/drawing/2014/main" id="{00000000-0008-0000-0400-00001A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497" name="TextBox 13496">
          <a:extLst>
            <a:ext uri="{FF2B5EF4-FFF2-40B4-BE49-F238E27FC236}">
              <a16:creationId xmlns="" xmlns:a16="http://schemas.microsoft.com/office/drawing/2014/main" id="{00000000-0008-0000-0400-00001B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498" name="TextBox 13497">
          <a:extLst>
            <a:ext uri="{FF2B5EF4-FFF2-40B4-BE49-F238E27FC236}">
              <a16:creationId xmlns="" xmlns:a16="http://schemas.microsoft.com/office/drawing/2014/main" id="{00000000-0008-0000-0400-00001C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499" name="TextBox 13498">
          <a:extLst>
            <a:ext uri="{FF2B5EF4-FFF2-40B4-BE49-F238E27FC236}">
              <a16:creationId xmlns="" xmlns:a16="http://schemas.microsoft.com/office/drawing/2014/main" id="{00000000-0008-0000-0400-00001D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500" name="TextBox 13499">
          <a:extLst>
            <a:ext uri="{FF2B5EF4-FFF2-40B4-BE49-F238E27FC236}">
              <a16:creationId xmlns="" xmlns:a16="http://schemas.microsoft.com/office/drawing/2014/main" id="{00000000-0008-0000-0400-00001E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01" name="TextBox 13500">
          <a:extLst>
            <a:ext uri="{FF2B5EF4-FFF2-40B4-BE49-F238E27FC236}">
              <a16:creationId xmlns="" xmlns:a16="http://schemas.microsoft.com/office/drawing/2014/main" id="{00000000-0008-0000-0400-00001F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502" name="TextBox 13501">
          <a:extLst>
            <a:ext uri="{FF2B5EF4-FFF2-40B4-BE49-F238E27FC236}">
              <a16:creationId xmlns="" xmlns:a16="http://schemas.microsoft.com/office/drawing/2014/main" id="{00000000-0008-0000-0400-000020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03" name="TextBox 13502">
          <a:extLst>
            <a:ext uri="{FF2B5EF4-FFF2-40B4-BE49-F238E27FC236}">
              <a16:creationId xmlns="" xmlns:a16="http://schemas.microsoft.com/office/drawing/2014/main" id="{00000000-0008-0000-0400-000021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504" name="TextBox 13503">
          <a:extLst>
            <a:ext uri="{FF2B5EF4-FFF2-40B4-BE49-F238E27FC236}">
              <a16:creationId xmlns="" xmlns:a16="http://schemas.microsoft.com/office/drawing/2014/main" id="{00000000-0008-0000-0400-000022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505" name="TextBox 13504">
          <a:extLst>
            <a:ext uri="{FF2B5EF4-FFF2-40B4-BE49-F238E27FC236}">
              <a16:creationId xmlns="" xmlns:a16="http://schemas.microsoft.com/office/drawing/2014/main" id="{00000000-0008-0000-0400-000023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506" name="TextBox 13505">
          <a:extLst>
            <a:ext uri="{FF2B5EF4-FFF2-40B4-BE49-F238E27FC236}">
              <a16:creationId xmlns="" xmlns:a16="http://schemas.microsoft.com/office/drawing/2014/main" id="{00000000-0008-0000-0400-000024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507" name="TextBox 13506">
          <a:extLst>
            <a:ext uri="{FF2B5EF4-FFF2-40B4-BE49-F238E27FC236}">
              <a16:creationId xmlns="" xmlns:a16="http://schemas.microsoft.com/office/drawing/2014/main" id="{00000000-0008-0000-0400-000025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508" name="TextBox 13507">
          <a:extLst>
            <a:ext uri="{FF2B5EF4-FFF2-40B4-BE49-F238E27FC236}">
              <a16:creationId xmlns="" xmlns:a16="http://schemas.microsoft.com/office/drawing/2014/main" id="{00000000-0008-0000-0400-000026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509" name="TextBox 13508">
          <a:extLst>
            <a:ext uri="{FF2B5EF4-FFF2-40B4-BE49-F238E27FC236}">
              <a16:creationId xmlns="" xmlns:a16="http://schemas.microsoft.com/office/drawing/2014/main" id="{00000000-0008-0000-0400-000027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13510" name="TextBox 13509">
          <a:extLst>
            <a:ext uri="{FF2B5EF4-FFF2-40B4-BE49-F238E27FC236}">
              <a16:creationId xmlns="" xmlns:a16="http://schemas.microsoft.com/office/drawing/2014/main" id="{00000000-0008-0000-0400-00002805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511" name="TextBox 13510">
          <a:extLst>
            <a:ext uri="{FF2B5EF4-FFF2-40B4-BE49-F238E27FC236}">
              <a16:creationId xmlns="" xmlns:a16="http://schemas.microsoft.com/office/drawing/2014/main" id="{00000000-0008-0000-0400-00002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12" name="TextBox 13511">
          <a:extLst>
            <a:ext uri="{FF2B5EF4-FFF2-40B4-BE49-F238E27FC236}">
              <a16:creationId xmlns="" xmlns:a16="http://schemas.microsoft.com/office/drawing/2014/main" id="{00000000-0008-0000-0400-00002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513" name="TextBox 13512">
          <a:extLst>
            <a:ext uri="{FF2B5EF4-FFF2-40B4-BE49-F238E27FC236}">
              <a16:creationId xmlns="" xmlns:a16="http://schemas.microsoft.com/office/drawing/2014/main" id="{00000000-0008-0000-0400-00002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14" name="TextBox 13513">
          <a:extLst>
            <a:ext uri="{FF2B5EF4-FFF2-40B4-BE49-F238E27FC236}">
              <a16:creationId xmlns="" xmlns:a16="http://schemas.microsoft.com/office/drawing/2014/main" id="{00000000-0008-0000-0400-00002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515" name="TextBox 13514">
          <a:extLst>
            <a:ext uri="{FF2B5EF4-FFF2-40B4-BE49-F238E27FC236}">
              <a16:creationId xmlns="" xmlns:a16="http://schemas.microsoft.com/office/drawing/2014/main" id="{00000000-0008-0000-0400-00002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16" name="TextBox 13515">
          <a:extLst>
            <a:ext uri="{FF2B5EF4-FFF2-40B4-BE49-F238E27FC236}">
              <a16:creationId xmlns="" xmlns:a16="http://schemas.microsoft.com/office/drawing/2014/main" id="{00000000-0008-0000-0400-00002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517" name="TextBox 13516">
          <a:extLst>
            <a:ext uri="{FF2B5EF4-FFF2-40B4-BE49-F238E27FC236}">
              <a16:creationId xmlns="" xmlns:a16="http://schemas.microsoft.com/office/drawing/2014/main" id="{00000000-0008-0000-0400-00002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518" name="TextBox 13517">
          <a:extLst>
            <a:ext uri="{FF2B5EF4-FFF2-40B4-BE49-F238E27FC236}">
              <a16:creationId xmlns="" xmlns:a16="http://schemas.microsoft.com/office/drawing/2014/main" id="{00000000-0008-0000-0400-00003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519" name="TextBox 13518">
          <a:extLst>
            <a:ext uri="{FF2B5EF4-FFF2-40B4-BE49-F238E27FC236}">
              <a16:creationId xmlns="" xmlns:a16="http://schemas.microsoft.com/office/drawing/2014/main" id="{00000000-0008-0000-0400-00003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20" name="TextBox 13519">
          <a:extLst>
            <a:ext uri="{FF2B5EF4-FFF2-40B4-BE49-F238E27FC236}">
              <a16:creationId xmlns="" xmlns:a16="http://schemas.microsoft.com/office/drawing/2014/main" id="{00000000-0008-0000-0400-00003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521" name="TextBox 13520">
          <a:extLst>
            <a:ext uri="{FF2B5EF4-FFF2-40B4-BE49-F238E27FC236}">
              <a16:creationId xmlns="" xmlns:a16="http://schemas.microsoft.com/office/drawing/2014/main" id="{00000000-0008-0000-0400-00003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22" name="TextBox 13521">
          <a:extLst>
            <a:ext uri="{FF2B5EF4-FFF2-40B4-BE49-F238E27FC236}">
              <a16:creationId xmlns="" xmlns:a16="http://schemas.microsoft.com/office/drawing/2014/main" id="{00000000-0008-0000-0400-00003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523" name="TextBox 13522">
          <a:extLst>
            <a:ext uri="{FF2B5EF4-FFF2-40B4-BE49-F238E27FC236}">
              <a16:creationId xmlns="" xmlns:a16="http://schemas.microsoft.com/office/drawing/2014/main" id="{00000000-0008-0000-0400-00003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24" name="TextBox 13523">
          <a:extLst>
            <a:ext uri="{FF2B5EF4-FFF2-40B4-BE49-F238E27FC236}">
              <a16:creationId xmlns="" xmlns:a16="http://schemas.microsoft.com/office/drawing/2014/main" id="{00000000-0008-0000-0400-00003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525" name="TextBox 13524">
          <a:extLst>
            <a:ext uri="{FF2B5EF4-FFF2-40B4-BE49-F238E27FC236}">
              <a16:creationId xmlns="" xmlns:a16="http://schemas.microsoft.com/office/drawing/2014/main" id="{00000000-0008-0000-0400-00003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526" name="TextBox 13525">
          <a:extLst>
            <a:ext uri="{FF2B5EF4-FFF2-40B4-BE49-F238E27FC236}">
              <a16:creationId xmlns="" xmlns:a16="http://schemas.microsoft.com/office/drawing/2014/main" id="{00000000-0008-0000-0400-00003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527" name="TextBox 13526">
          <a:extLst>
            <a:ext uri="{FF2B5EF4-FFF2-40B4-BE49-F238E27FC236}">
              <a16:creationId xmlns="" xmlns:a16="http://schemas.microsoft.com/office/drawing/2014/main" id="{00000000-0008-0000-0400-00003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28" name="TextBox 13527">
          <a:extLst>
            <a:ext uri="{FF2B5EF4-FFF2-40B4-BE49-F238E27FC236}">
              <a16:creationId xmlns="" xmlns:a16="http://schemas.microsoft.com/office/drawing/2014/main" id="{00000000-0008-0000-0400-00003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529" name="TextBox 13528">
          <a:extLst>
            <a:ext uri="{FF2B5EF4-FFF2-40B4-BE49-F238E27FC236}">
              <a16:creationId xmlns="" xmlns:a16="http://schemas.microsoft.com/office/drawing/2014/main" id="{00000000-0008-0000-0400-00003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30" name="TextBox 13529">
          <a:extLst>
            <a:ext uri="{FF2B5EF4-FFF2-40B4-BE49-F238E27FC236}">
              <a16:creationId xmlns="" xmlns:a16="http://schemas.microsoft.com/office/drawing/2014/main" id="{00000000-0008-0000-0400-00003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531" name="TextBox 13530">
          <a:extLst>
            <a:ext uri="{FF2B5EF4-FFF2-40B4-BE49-F238E27FC236}">
              <a16:creationId xmlns="" xmlns:a16="http://schemas.microsoft.com/office/drawing/2014/main" id="{00000000-0008-0000-0400-00003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32" name="TextBox 13531">
          <a:extLst>
            <a:ext uri="{FF2B5EF4-FFF2-40B4-BE49-F238E27FC236}">
              <a16:creationId xmlns="" xmlns:a16="http://schemas.microsoft.com/office/drawing/2014/main" id="{00000000-0008-0000-0400-00003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533" name="TextBox 13532">
          <a:extLst>
            <a:ext uri="{FF2B5EF4-FFF2-40B4-BE49-F238E27FC236}">
              <a16:creationId xmlns="" xmlns:a16="http://schemas.microsoft.com/office/drawing/2014/main" id="{00000000-0008-0000-0400-00003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534" name="TextBox 13533">
          <a:extLst>
            <a:ext uri="{FF2B5EF4-FFF2-40B4-BE49-F238E27FC236}">
              <a16:creationId xmlns="" xmlns:a16="http://schemas.microsoft.com/office/drawing/2014/main" id="{00000000-0008-0000-0400-00004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535" name="TextBox 13534">
          <a:extLst>
            <a:ext uri="{FF2B5EF4-FFF2-40B4-BE49-F238E27FC236}">
              <a16:creationId xmlns="" xmlns:a16="http://schemas.microsoft.com/office/drawing/2014/main" id="{00000000-0008-0000-0400-00004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36" name="TextBox 13535">
          <a:extLst>
            <a:ext uri="{FF2B5EF4-FFF2-40B4-BE49-F238E27FC236}">
              <a16:creationId xmlns="" xmlns:a16="http://schemas.microsoft.com/office/drawing/2014/main" id="{00000000-0008-0000-0400-00004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537" name="TextBox 13536">
          <a:extLst>
            <a:ext uri="{FF2B5EF4-FFF2-40B4-BE49-F238E27FC236}">
              <a16:creationId xmlns="" xmlns:a16="http://schemas.microsoft.com/office/drawing/2014/main" id="{00000000-0008-0000-0400-00004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38" name="TextBox 13537">
          <a:extLst>
            <a:ext uri="{FF2B5EF4-FFF2-40B4-BE49-F238E27FC236}">
              <a16:creationId xmlns="" xmlns:a16="http://schemas.microsoft.com/office/drawing/2014/main" id="{00000000-0008-0000-0400-00004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539" name="TextBox 13538">
          <a:extLst>
            <a:ext uri="{FF2B5EF4-FFF2-40B4-BE49-F238E27FC236}">
              <a16:creationId xmlns="" xmlns:a16="http://schemas.microsoft.com/office/drawing/2014/main" id="{00000000-0008-0000-0400-00004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40" name="TextBox 13539">
          <a:extLst>
            <a:ext uri="{FF2B5EF4-FFF2-40B4-BE49-F238E27FC236}">
              <a16:creationId xmlns="" xmlns:a16="http://schemas.microsoft.com/office/drawing/2014/main" id="{00000000-0008-0000-0400-00004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541" name="TextBox 13540">
          <a:extLst>
            <a:ext uri="{FF2B5EF4-FFF2-40B4-BE49-F238E27FC236}">
              <a16:creationId xmlns="" xmlns:a16="http://schemas.microsoft.com/office/drawing/2014/main" id="{00000000-0008-0000-0400-00004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542" name="TextBox 13541">
          <a:extLst>
            <a:ext uri="{FF2B5EF4-FFF2-40B4-BE49-F238E27FC236}">
              <a16:creationId xmlns="" xmlns:a16="http://schemas.microsoft.com/office/drawing/2014/main" id="{00000000-0008-0000-0400-00004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543" name="TextBox 13542">
          <a:extLst>
            <a:ext uri="{FF2B5EF4-FFF2-40B4-BE49-F238E27FC236}">
              <a16:creationId xmlns="" xmlns:a16="http://schemas.microsoft.com/office/drawing/2014/main" id="{00000000-0008-0000-0400-00004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44" name="TextBox 13543">
          <a:extLst>
            <a:ext uri="{FF2B5EF4-FFF2-40B4-BE49-F238E27FC236}">
              <a16:creationId xmlns="" xmlns:a16="http://schemas.microsoft.com/office/drawing/2014/main" id="{00000000-0008-0000-0400-00004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545" name="TextBox 13544">
          <a:extLst>
            <a:ext uri="{FF2B5EF4-FFF2-40B4-BE49-F238E27FC236}">
              <a16:creationId xmlns="" xmlns:a16="http://schemas.microsoft.com/office/drawing/2014/main" id="{00000000-0008-0000-0400-00004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46" name="TextBox 13545">
          <a:extLst>
            <a:ext uri="{FF2B5EF4-FFF2-40B4-BE49-F238E27FC236}">
              <a16:creationId xmlns="" xmlns:a16="http://schemas.microsoft.com/office/drawing/2014/main" id="{00000000-0008-0000-0400-00004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547" name="TextBox 13546">
          <a:extLst>
            <a:ext uri="{FF2B5EF4-FFF2-40B4-BE49-F238E27FC236}">
              <a16:creationId xmlns="" xmlns:a16="http://schemas.microsoft.com/office/drawing/2014/main" id="{00000000-0008-0000-0400-00004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48" name="TextBox 13547">
          <a:extLst>
            <a:ext uri="{FF2B5EF4-FFF2-40B4-BE49-F238E27FC236}">
              <a16:creationId xmlns="" xmlns:a16="http://schemas.microsoft.com/office/drawing/2014/main" id="{00000000-0008-0000-0400-00004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549" name="TextBox 13548">
          <a:extLst>
            <a:ext uri="{FF2B5EF4-FFF2-40B4-BE49-F238E27FC236}">
              <a16:creationId xmlns="" xmlns:a16="http://schemas.microsoft.com/office/drawing/2014/main" id="{00000000-0008-0000-0400-00004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550" name="TextBox 13549">
          <a:extLst>
            <a:ext uri="{FF2B5EF4-FFF2-40B4-BE49-F238E27FC236}">
              <a16:creationId xmlns="" xmlns:a16="http://schemas.microsoft.com/office/drawing/2014/main" id="{00000000-0008-0000-0400-00005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551" name="TextBox 13550">
          <a:extLst>
            <a:ext uri="{FF2B5EF4-FFF2-40B4-BE49-F238E27FC236}">
              <a16:creationId xmlns="" xmlns:a16="http://schemas.microsoft.com/office/drawing/2014/main" id="{00000000-0008-0000-0400-00005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52" name="TextBox 13551">
          <a:extLst>
            <a:ext uri="{FF2B5EF4-FFF2-40B4-BE49-F238E27FC236}">
              <a16:creationId xmlns="" xmlns:a16="http://schemas.microsoft.com/office/drawing/2014/main" id="{00000000-0008-0000-0400-00005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553" name="TextBox 13552">
          <a:extLst>
            <a:ext uri="{FF2B5EF4-FFF2-40B4-BE49-F238E27FC236}">
              <a16:creationId xmlns="" xmlns:a16="http://schemas.microsoft.com/office/drawing/2014/main" id="{00000000-0008-0000-0400-00005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54" name="TextBox 13553">
          <a:extLst>
            <a:ext uri="{FF2B5EF4-FFF2-40B4-BE49-F238E27FC236}">
              <a16:creationId xmlns="" xmlns:a16="http://schemas.microsoft.com/office/drawing/2014/main" id="{00000000-0008-0000-0400-00005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555" name="TextBox 13554">
          <a:extLst>
            <a:ext uri="{FF2B5EF4-FFF2-40B4-BE49-F238E27FC236}">
              <a16:creationId xmlns="" xmlns:a16="http://schemas.microsoft.com/office/drawing/2014/main" id="{00000000-0008-0000-0400-00005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56" name="TextBox 13555">
          <a:extLst>
            <a:ext uri="{FF2B5EF4-FFF2-40B4-BE49-F238E27FC236}">
              <a16:creationId xmlns="" xmlns:a16="http://schemas.microsoft.com/office/drawing/2014/main" id="{00000000-0008-0000-0400-00005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557" name="TextBox 13556">
          <a:extLst>
            <a:ext uri="{FF2B5EF4-FFF2-40B4-BE49-F238E27FC236}">
              <a16:creationId xmlns="" xmlns:a16="http://schemas.microsoft.com/office/drawing/2014/main" id="{00000000-0008-0000-0400-00005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558" name="TextBox 13557">
          <a:extLst>
            <a:ext uri="{FF2B5EF4-FFF2-40B4-BE49-F238E27FC236}">
              <a16:creationId xmlns="" xmlns:a16="http://schemas.microsoft.com/office/drawing/2014/main" id="{00000000-0008-0000-0400-00005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559" name="TextBox 13558">
          <a:extLst>
            <a:ext uri="{FF2B5EF4-FFF2-40B4-BE49-F238E27FC236}">
              <a16:creationId xmlns="" xmlns:a16="http://schemas.microsoft.com/office/drawing/2014/main" id="{00000000-0008-0000-0400-00005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60" name="TextBox 13559">
          <a:extLst>
            <a:ext uri="{FF2B5EF4-FFF2-40B4-BE49-F238E27FC236}">
              <a16:creationId xmlns="" xmlns:a16="http://schemas.microsoft.com/office/drawing/2014/main" id="{00000000-0008-0000-0400-00005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561" name="TextBox 13560">
          <a:extLst>
            <a:ext uri="{FF2B5EF4-FFF2-40B4-BE49-F238E27FC236}">
              <a16:creationId xmlns="" xmlns:a16="http://schemas.microsoft.com/office/drawing/2014/main" id="{00000000-0008-0000-0400-00005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62" name="TextBox 13561">
          <a:extLst>
            <a:ext uri="{FF2B5EF4-FFF2-40B4-BE49-F238E27FC236}">
              <a16:creationId xmlns="" xmlns:a16="http://schemas.microsoft.com/office/drawing/2014/main" id="{00000000-0008-0000-0400-00005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563" name="TextBox 13562">
          <a:extLst>
            <a:ext uri="{FF2B5EF4-FFF2-40B4-BE49-F238E27FC236}">
              <a16:creationId xmlns="" xmlns:a16="http://schemas.microsoft.com/office/drawing/2014/main" id="{00000000-0008-0000-0400-00005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64" name="TextBox 13563">
          <a:extLst>
            <a:ext uri="{FF2B5EF4-FFF2-40B4-BE49-F238E27FC236}">
              <a16:creationId xmlns="" xmlns:a16="http://schemas.microsoft.com/office/drawing/2014/main" id="{00000000-0008-0000-0400-00005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565" name="TextBox 13564">
          <a:extLst>
            <a:ext uri="{FF2B5EF4-FFF2-40B4-BE49-F238E27FC236}">
              <a16:creationId xmlns="" xmlns:a16="http://schemas.microsoft.com/office/drawing/2014/main" id="{00000000-0008-0000-0400-00005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566" name="TextBox 13565">
          <a:extLst>
            <a:ext uri="{FF2B5EF4-FFF2-40B4-BE49-F238E27FC236}">
              <a16:creationId xmlns="" xmlns:a16="http://schemas.microsoft.com/office/drawing/2014/main" id="{00000000-0008-0000-0400-00006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567" name="TextBox 13566">
          <a:extLst>
            <a:ext uri="{FF2B5EF4-FFF2-40B4-BE49-F238E27FC236}">
              <a16:creationId xmlns="" xmlns:a16="http://schemas.microsoft.com/office/drawing/2014/main" id="{00000000-0008-0000-0400-00006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68" name="TextBox 13567">
          <a:extLst>
            <a:ext uri="{FF2B5EF4-FFF2-40B4-BE49-F238E27FC236}">
              <a16:creationId xmlns="" xmlns:a16="http://schemas.microsoft.com/office/drawing/2014/main" id="{00000000-0008-0000-0400-00006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569" name="TextBox 13568">
          <a:extLst>
            <a:ext uri="{FF2B5EF4-FFF2-40B4-BE49-F238E27FC236}">
              <a16:creationId xmlns="" xmlns:a16="http://schemas.microsoft.com/office/drawing/2014/main" id="{00000000-0008-0000-0400-00006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70" name="TextBox 13569">
          <a:extLst>
            <a:ext uri="{FF2B5EF4-FFF2-40B4-BE49-F238E27FC236}">
              <a16:creationId xmlns="" xmlns:a16="http://schemas.microsoft.com/office/drawing/2014/main" id="{00000000-0008-0000-0400-00006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571" name="TextBox 13570">
          <a:extLst>
            <a:ext uri="{FF2B5EF4-FFF2-40B4-BE49-F238E27FC236}">
              <a16:creationId xmlns="" xmlns:a16="http://schemas.microsoft.com/office/drawing/2014/main" id="{00000000-0008-0000-0400-00006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72" name="TextBox 13571">
          <a:extLst>
            <a:ext uri="{FF2B5EF4-FFF2-40B4-BE49-F238E27FC236}">
              <a16:creationId xmlns="" xmlns:a16="http://schemas.microsoft.com/office/drawing/2014/main" id="{00000000-0008-0000-0400-00006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573" name="TextBox 13572">
          <a:extLst>
            <a:ext uri="{FF2B5EF4-FFF2-40B4-BE49-F238E27FC236}">
              <a16:creationId xmlns="" xmlns:a16="http://schemas.microsoft.com/office/drawing/2014/main" id="{00000000-0008-0000-0400-00006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574" name="TextBox 13573">
          <a:extLst>
            <a:ext uri="{FF2B5EF4-FFF2-40B4-BE49-F238E27FC236}">
              <a16:creationId xmlns="" xmlns:a16="http://schemas.microsoft.com/office/drawing/2014/main" id="{00000000-0008-0000-0400-00006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575" name="TextBox 13574">
          <a:extLst>
            <a:ext uri="{FF2B5EF4-FFF2-40B4-BE49-F238E27FC236}">
              <a16:creationId xmlns="" xmlns:a16="http://schemas.microsoft.com/office/drawing/2014/main" id="{00000000-0008-0000-0400-00006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76" name="TextBox 13575">
          <a:extLst>
            <a:ext uri="{FF2B5EF4-FFF2-40B4-BE49-F238E27FC236}">
              <a16:creationId xmlns="" xmlns:a16="http://schemas.microsoft.com/office/drawing/2014/main" id="{00000000-0008-0000-0400-00006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577" name="TextBox 13576">
          <a:extLst>
            <a:ext uri="{FF2B5EF4-FFF2-40B4-BE49-F238E27FC236}">
              <a16:creationId xmlns="" xmlns:a16="http://schemas.microsoft.com/office/drawing/2014/main" id="{00000000-0008-0000-0400-00006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78" name="TextBox 13577">
          <a:extLst>
            <a:ext uri="{FF2B5EF4-FFF2-40B4-BE49-F238E27FC236}">
              <a16:creationId xmlns="" xmlns:a16="http://schemas.microsoft.com/office/drawing/2014/main" id="{00000000-0008-0000-0400-00006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579" name="TextBox 13578">
          <a:extLst>
            <a:ext uri="{FF2B5EF4-FFF2-40B4-BE49-F238E27FC236}">
              <a16:creationId xmlns="" xmlns:a16="http://schemas.microsoft.com/office/drawing/2014/main" id="{00000000-0008-0000-0400-00006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80" name="TextBox 13579">
          <a:extLst>
            <a:ext uri="{FF2B5EF4-FFF2-40B4-BE49-F238E27FC236}">
              <a16:creationId xmlns="" xmlns:a16="http://schemas.microsoft.com/office/drawing/2014/main" id="{00000000-0008-0000-0400-00006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581" name="TextBox 13580">
          <a:extLst>
            <a:ext uri="{FF2B5EF4-FFF2-40B4-BE49-F238E27FC236}">
              <a16:creationId xmlns="" xmlns:a16="http://schemas.microsoft.com/office/drawing/2014/main" id="{00000000-0008-0000-0400-00006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582" name="TextBox 13581">
          <a:extLst>
            <a:ext uri="{FF2B5EF4-FFF2-40B4-BE49-F238E27FC236}">
              <a16:creationId xmlns="" xmlns:a16="http://schemas.microsoft.com/office/drawing/2014/main" id="{00000000-0008-0000-0400-00007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583" name="TextBox 13582">
          <a:extLst>
            <a:ext uri="{FF2B5EF4-FFF2-40B4-BE49-F238E27FC236}">
              <a16:creationId xmlns="" xmlns:a16="http://schemas.microsoft.com/office/drawing/2014/main" id="{00000000-0008-0000-0400-00007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84" name="TextBox 13583">
          <a:extLst>
            <a:ext uri="{FF2B5EF4-FFF2-40B4-BE49-F238E27FC236}">
              <a16:creationId xmlns="" xmlns:a16="http://schemas.microsoft.com/office/drawing/2014/main" id="{00000000-0008-0000-0400-00007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585" name="TextBox 13584">
          <a:extLst>
            <a:ext uri="{FF2B5EF4-FFF2-40B4-BE49-F238E27FC236}">
              <a16:creationId xmlns="" xmlns:a16="http://schemas.microsoft.com/office/drawing/2014/main" id="{00000000-0008-0000-0400-00007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86" name="TextBox 13585">
          <a:extLst>
            <a:ext uri="{FF2B5EF4-FFF2-40B4-BE49-F238E27FC236}">
              <a16:creationId xmlns="" xmlns:a16="http://schemas.microsoft.com/office/drawing/2014/main" id="{00000000-0008-0000-0400-00007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587" name="TextBox 13586">
          <a:extLst>
            <a:ext uri="{FF2B5EF4-FFF2-40B4-BE49-F238E27FC236}">
              <a16:creationId xmlns="" xmlns:a16="http://schemas.microsoft.com/office/drawing/2014/main" id="{00000000-0008-0000-0400-00007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88" name="TextBox 13587">
          <a:extLst>
            <a:ext uri="{FF2B5EF4-FFF2-40B4-BE49-F238E27FC236}">
              <a16:creationId xmlns="" xmlns:a16="http://schemas.microsoft.com/office/drawing/2014/main" id="{00000000-0008-0000-0400-00007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589" name="TextBox 13588">
          <a:extLst>
            <a:ext uri="{FF2B5EF4-FFF2-40B4-BE49-F238E27FC236}">
              <a16:creationId xmlns="" xmlns:a16="http://schemas.microsoft.com/office/drawing/2014/main" id="{00000000-0008-0000-0400-00007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590" name="TextBox 13589">
          <a:extLst>
            <a:ext uri="{FF2B5EF4-FFF2-40B4-BE49-F238E27FC236}">
              <a16:creationId xmlns="" xmlns:a16="http://schemas.microsoft.com/office/drawing/2014/main" id="{00000000-0008-0000-0400-00007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591" name="TextBox 13590">
          <a:extLst>
            <a:ext uri="{FF2B5EF4-FFF2-40B4-BE49-F238E27FC236}">
              <a16:creationId xmlns="" xmlns:a16="http://schemas.microsoft.com/office/drawing/2014/main" id="{00000000-0008-0000-0400-00007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92" name="TextBox 13591">
          <a:extLst>
            <a:ext uri="{FF2B5EF4-FFF2-40B4-BE49-F238E27FC236}">
              <a16:creationId xmlns="" xmlns:a16="http://schemas.microsoft.com/office/drawing/2014/main" id="{00000000-0008-0000-0400-00007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593" name="TextBox 13592">
          <a:extLst>
            <a:ext uri="{FF2B5EF4-FFF2-40B4-BE49-F238E27FC236}">
              <a16:creationId xmlns="" xmlns:a16="http://schemas.microsoft.com/office/drawing/2014/main" id="{00000000-0008-0000-0400-00007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94" name="TextBox 13593">
          <a:extLst>
            <a:ext uri="{FF2B5EF4-FFF2-40B4-BE49-F238E27FC236}">
              <a16:creationId xmlns="" xmlns:a16="http://schemas.microsoft.com/office/drawing/2014/main" id="{00000000-0008-0000-0400-00007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595" name="TextBox 13594">
          <a:extLst>
            <a:ext uri="{FF2B5EF4-FFF2-40B4-BE49-F238E27FC236}">
              <a16:creationId xmlns="" xmlns:a16="http://schemas.microsoft.com/office/drawing/2014/main" id="{00000000-0008-0000-0400-00007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596" name="TextBox 13595">
          <a:extLst>
            <a:ext uri="{FF2B5EF4-FFF2-40B4-BE49-F238E27FC236}">
              <a16:creationId xmlns="" xmlns:a16="http://schemas.microsoft.com/office/drawing/2014/main" id="{00000000-0008-0000-0400-00007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597" name="TextBox 13596">
          <a:extLst>
            <a:ext uri="{FF2B5EF4-FFF2-40B4-BE49-F238E27FC236}">
              <a16:creationId xmlns="" xmlns:a16="http://schemas.microsoft.com/office/drawing/2014/main" id="{00000000-0008-0000-0400-00007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598" name="TextBox 13597">
          <a:extLst>
            <a:ext uri="{FF2B5EF4-FFF2-40B4-BE49-F238E27FC236}">
              <a16:creationId xmlns="" xmlns:a16="http://schemas.microsoft.com/office/drawing/2014/main" id="{00000000-0008-0000-0400-00008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599" name="TextBox 13598">
          <a:extLst>
            <a:ext uri="{FF2B5EF4-FFF2-40B4-BE49-F238E27FC236}">
              <a16:creationId xmlns="" xmlns:a16="http://schemas.microsoft.com/office/drawing/2014/main" id="{00000000-0008-0000-0400-00008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00" name="TextBox 13599">
          <a:extLst>
            <a:ext uri="{FF2B5EF4-FFF2-40B4-BE49-F238E27FC236}">
              <a16:creationId xmlns="" xmlns:a16="http://schemas.microsoft.com/office/drawing/2014/main" id="{00000000-0008-0000-0400-00008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601" name="TextBox 13600">
          <a:extLst>
            <a:ext uri="{FF2B5EF4-FFF2-40B4-BE49-F238E27FC236}">
              <a16:creationId xmlns="" xmlns:a16="http://schemas.microsoft.com/office/drawing/2014/main" id="{00000000-0008-0000-0400-00008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02" name="TextBox 13601">
          <a:extLst>
            <a:ext uri="{FF2B5EF4-FFF2-40B4-BE49-F238E27FC236}">
              <a16:creationId xmlns="" xmlns:a16="http://schemas.microsoft.com/office/drawing/2014/main" id="{00000000-0008-0000-0400-00008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603" name="TextBox 13602">
          <a:extLst>
            <a:ext uri="{FF2B5EF4-FFF2-40B4-BE49-F238E27FC236}">
              <a16:creationId xmlns="" xmlns:a16="http://schemas.microsoft.com/office/drawing/2014/main" id="{00000000-0008-0000-0400-00008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04" name="TextBox 13603">
          <a:extLst>
            <a:ext uri="{FF2B5EF4-FFF2-40B4-BE49-F238E27FC236}">
              <a16:creationId xmlns="" xmlns:a16="http://schemas.microsoft.com/office/drawing/2014/main" id="{00000000-0008-0000-0400-00008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605" name="TextBox 13604">
          <a:extLst>
            <a:ext uri="{FF2B5EF4-FFF2-40B4-BE49-F238E27FC236}">
              <a16:creationId xmlns="" xmlns:a16="http://schemas.microsoft.com/office/drawing/2014/main" id="{00000000-0008-0000-0400-00008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606" name="TextBox 13605">
          <a:extLst>
            <a:ext uri="{FF2B5EF4-FFF2-40B4-BE49-F238E27FC236}">
              <a16:creationId xmlns="" xmlns:a16="http://schemas.microsoft.com/office/drawing/2014/main" id="{00000000-0008-0000-0400-00008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607" name="TextBox 13606">
          <a:extLst>
            <a:ext uri="{FF2B5EF4-FFF2-40B4-BE49-F238E27FC236}">
              <a16:creationId xmlns="" xmlns:a16="http://schemas.microsoft.com/office/drawing/2014/main" id="{00000000-0008-0000-0400-00008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08" name="TextBox 13607">
          <a:extLst>
            <a:ext uri="{FF2B5EF4-FFF2-40B4-BE49-F238E27FC236}">
              <a16:creationId xmlns="" xmlns:a16="http://schemas.microsoft.com/office/drawing/2014/main" id="{00000000-0008-0000-0400-00008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609" name="TextBox 13608">
          <a:extLst>
            <a:ext uri="{FF2B5EF4-FFF2-40B4-BE49-F238E27FC236}">
              <a16:creationId xmlns="" xmlns:a16="http://schemas.microsoft.com/office/drawing/2014/main" id="{00000000-0008-0000-0400-00008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10" name="TextBox 13609">
          <a:extLst>
            <a:ext uri="{FF2B5EF4-FFF2-40B4-BE49-F238E27FC236}">
              <a16:creationId xmlns="" xmlns:a16="http://schemas.microsoft.com/office/drawing/2014/main" id="{00000000-0008-0000-0400-00008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611" name="TextBox 13610">
          <a:extLst>
            <a:ext uri="{FF2B5EF4-FFF2-40B4-BE49-F238E27FC236}">
              <a16:creationId xmlns="" xmlns:a16="http://schemas.microsoft.com/office/drawing/2014/main" id="{00000000-0008-0000-0400-00008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12" name="TextBox 13611">
          <a:extLst>
            <a:ext uri="{FF2B5EF4-FFF2-40B4-BE49-F238E27FC236}">
              <a16:creationId xmlns="" xmlns:a16="http://schemas.microsoft.com/office/drawing/2014/main" id="{00000000-0008-0000-0400-00008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613" name="TextBox 13612">
          <a:extLst>
            <a:ext uri="{FF2B5EF4-FFF2-40B4-BE49-F238E27FC236}">
              <a16:creationId xmlns="" xmlns:a16="http://schemas.microsoft.com/office/drawing/2014/main" id="{00000000-0008-0000-0400-00008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614" name="TextBox 13613">
          <a:extLst>
            <a:ext uri="{FF2B5EF4-FFF2-40B4-BE49-F238E27FC236}">
              <a16:creationId xmlns="" xmlns:a16="http://schemas.microsoft.com/office/drawing/2014/main" id="{00000000-0008-0000-0400-00009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615" name="TextBox 13614">
          <a:extLst>
            <a:ext uri="{FF2B5EF4-FFF2-40B4-BE49-F238E27FC236}">
              <a16:creationId xmlns="" xmlns:a16="http://schemas.microsoft.com/office/drawing/2014/main" id="{00000000-0008-0000-0400-00009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16" name="TextBox 13615">
          <a:extLst>
            <a:ext uri="{FF2B5EF4-FFF2-40B4-BE49-F238E27FC236}">
              <a16:creationId xmlns="" xmlns:a16="http://schemas.microsoft.com/office/drawing/2014/main" id="{00000000-0008-0000-0400-00009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617" name="TextBox 13616">
          <a:extLst>
            <a:ext uri="{FF2B5EF4-FFF2-40B4-BE49-F238E27FC236}">
              <a16:creationId xmlns="" xmlns:a16="http://schemas.microsoft.com/office/drawing/2014/main" id="{00000000-0008-0000-0400-00009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18" name="TextBox 13617">
          <a:extLst>
            <a:ext uri="{FF2B5EF4-FFF2-40B4-BE49-F238E27FC236}">
              <a16:creationId xmlns="" xmlns:a16="http://schemas.microsoft.com/office/drawing/2014/main" id="{00000000-0008-0000-0400-00009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619" name="TextBox 13618">
          <a:extLst>
            <a:ext uri="{FF2B5EF4-FFF2-40B4-BE49-F238E27FC236}">
              <a16:creationId xmlns="" xmlns:a16="http://schemas.microsoft.com/office/drawing/2014/main" id="{00000000-0008-0000-0400-00009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20" name="TextBox 13619">
          <a:extLst>
            <a:ext uri="{FF2B5EF4-FFF2-40B4-BE49-F238E27FC236}">
              <a16:creationId xmlns="" xmlns:a16="http://schemas.microsoft.com/office/drawing/2014/main" id="{00000000-0008-0000-0400-00009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621" name="TextBox 13620">
          <a:extLst>
            <a:ext uri="{FF2B5EF4-FFF2-40B4-BE49-F238E27FC236}">
              <a16:creationId xmlns="" xmlns:a16="http://schemas.microsoft.com/office/drawing/2014/main" id="{00000000-0008-0000-0400-00009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622" name="TextBox 13621">
          <a:extLst>
            <a:ext uri="{FF2B5EF4-FFF2-40B4-BE49-F238E27FC236}">
              <a16:creationId xmlns="" xmlns:a16="http://schemas.microsoft.com/office/drawing/2014/main" id="{00000000-0008-0000-0400-00009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623" name="TextBox 13622">
          <a:extLst>
            <a:ext uri="{FF2B5EF4-FFF2-40B4-BE49-F238E27FC236}">
              <a16:creationId xmlns="" xmlns:a16="http://schemas.microsoft.com/office/drawing/2014/main" id="{00000000-0008-0000-0400-00009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24" name="TextBox 13623">
          <a:extLst>
            <a:ext uri="{FF2B5EF4-FFF2-40B4-BE49-F238E27FC236}">
              <a16:creationId xmlns="" xmlns:a16="http://schemas.microsoft.com/office/drawing/2014/main" id="{00000000-0008-0000-0400-00009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625" name="TextBox 13624">
          <a:extLst>
            <a:ext uri="{FF2B5EF4-FFF2-40B4-BE49-F238E27FC236}">
              <a16:creationId xmlns="" xmlns:a16="http://schemas.microsoft.com/office/drawing/2014/main" id="{00000000-0008-0000-0400-00009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26" name="TextBox 13625">
          <a:extLst>
            <a:ext uri="{FF2B5EF4-FFF2-40B4-BE49-F238E27FC236}">
              <a16:creationId xmlns="" xmlns:a16="http://schemas.microsoft.com/office/drawing/2014/main" id="{00000000-0008-0000-0400-00009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627" name="TextBox 13626">
          <a:extLst>
            <a:ext uri="{FF2B5EF4-FFF2-40B4-BE49-F238E27FC236}">
              <a16:creationId xmlns="" xmlns:a16="http://schemas.microsoft.com/office/drawing/2014/main" id="{00000000-0008-0000-0400-00009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28" name="TextBox 13627">
          <a:extLst>
            <a:ext uri="{FF2B5EF4-FFF2-40B4-BE49-F238E27FC236}">
              <a16:creationId xmlns="" xmlns:a16="http://schemas.microsoft.com/office/drawing/2014/main" id="{00000000-0008-0000-0400-00009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629" name="TextBox 13628">
          <a:extLst>
            <a:ext uri="{FF2B5EF4-FFF2-40B4-BE49-F238E27FC236}">
              <a16:creationId xmlns="" xmlns:a16="http://schemas.microsoft.com/office/drawing/2014/main" id="{00000000-0008-0000-0400-00009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630" name="TextBox 13629">
          <a:extLst>
            <a:ext uri="{FF2B5EF4-FFF2-40B4-BE49-F238E27FC236}">
              <a16:creationId xmlns="" xmlns:a16="http://schemas.microsoft.com/office/drawing/2014/main" id="{00000000-0008-0000-0400-0000A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631" name="TextBox 13630">
          <a:extLst>
            <a:ext uri="{FF2B5EF4-FFF2-40B4-BE49-F238E27FC236}">
              <a16:creationId xmlns="" xmlns:a16="http://schemas.microsoft.com/office/drawing/2014/main" id="{00000000-0008-0000-0400-0000A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32" name="TextBox 13631">
          <a:extLst>
            <a:ext uri="{FF2B5EF4-FFF2-40B4-BE49-F238E27FC236}">
              <a16:creationId xmlns="" xmlns:a16="http://schemas.microsoft.com/office/drawing/2014/main" id="{00000000-0008-0000-0400-0000A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633" name="TextBox 13632">
          <a:extLst>
            <a:ext uri="{FF2B5EF4-FFF2-40B4-BE49-F238E27FC236}">
              <a16:creationId xmlns="" xmlns:a16="http://schemas.microsoft.com/office/drawing/2014/main" id="{00000000-0008-0000-0400-0000A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34" name="TextBox 13633">
          <a:extLst>
            <a:ext uri="{FF2B5EF4-FFF2-40B4-BE49-F238E27FC236}">
              <a16:creationId xmlns="" xmlns:a16="http://schemas.microsoft.com/office/drawing/2014/main" id="{00000000-0008-0000-0400-0000A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635" name="TextBox 13634">
          <a:extLst>
            <a:ext uri="{FF2B5EF4-FFF2-40B4-BE49-F238E27FC236}">
              <a16:creationId xmlns="" xmlns:a16="http://schemas.microsoft.com/office/drawing/2014/main" id="{00000000-0008-0000-0400-0000A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36" name="TextBox 13635">
          <a:extLst>
            <a:ext uri="{FF2B5EF4-FFF2-40B4-BE49-F238E27FC236}">
              <a16:creationId xmlns="" xmlns:a16="http://schemas.microsoft.com/office/drawing/2014/main" id="{00000000-0008-0000-0400-0000A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637" name="TextBox 13636">
          <a:extLst>
            <a:ext uri="{FF2B5EF4-FFF2-40B4-BE49-F238E27FC236}">
              <a16:creationId xmlns="" xmlns:a16="http://schemas.microsoft.com/office/drawing/2014/main" id="{00000000-0008-0000-0400-0000A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638" name="TextBox 13637">
          <a:extLst>
            <a:ext uri="{FF2B5EF4-FFF2-40B4-BE49-F238E27FC236}">
              <a16:creationId xmlns="" xmlns:a16="http://schemas.microsoft.com/office/drawing/2014/main" id="{00000000-0008-0000-0400-0000A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639" name="TextBox 13638">
          <a:extLst>
            <a:ext uri="{FF2B5EF4-FFF2-40B4-BE49-F238E27FC236}">
              <a16:creationId xmlns="" xmlns:a16="http://schemas.microsoft.com/office/drawing/2014/main" id="{00000000-0008-0000-0400-0000A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40" name="TextBox 13639">
          <a:extLst>
            <a:ext uri="{FF2B5EF4-FFF2-40B4-BE49-F238E27FC236}">
              <a16:creationId xmlns="" xmlns:a16="http://schemas.microsoft.com/office/drawing/2014/main" id="{00000000-0008-0000-0400-0000A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641" name="TextBox 13640">
          <a:extLst>
            <a:ext uri="{FF2B5EF4-FFF2-40B4-BE49-F238E27FC236}">
              <a16:creationId xmlns="" xmlns:a16="http://schemas.microsoft.com/office/drawing/2014/main" id="{00000000-0008-0000-0400-0000A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42" name="TextBox 13641">
          <a:extLst>
            <a:ext uri="{FF2B5EF4-FFF2-40B4-BE49-F238E27FC236}">
              <a16:creationId xmlns="" xmlns:a16="http://schemas.microsoft.com/office/drawing/2014/main" id="{00000000-0008-0000-0400-0000A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643" name="TextBox 13642">
          <a:extLst>
            <a:ext uri="{FF2B5EF4-FFF2-40B4-BE49-F238E27FC236}">
              <a16:creationId xmlns="" xmlns:a16="http://schemas.microsoft.com/office/drawing/2014/main" id="{00000000-0008-0000-0400-0000A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44" name="TextBox 13643">
          <a:extLst>
            <a:ext uri="{FF2B5EF4-FFF2-40B4-BE49-F238E27FC236}">
              <a16:creationId xmlns="" xmlns:a16="http://schemas.microsoft.com/office/drawing/2014/main" id="{00000000-0008-0000-0400-0000A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645" name="TextBox 13644">
          <a:extLst>
            <a:ext uri="{FF2B5EF4-FFF2-40B4-BE49-F238E27FC236}">
              <a16:creationId xmlns="" xmlns:a16="http://schemas.microsoft.com/office/drawing/2014/main" id="{00000000-0008-0000-0400-0000A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646" name="TextBox 13645">
          <a:extLst>
            <a:ext uri="{FF2B5EF4-FFF2-40B4-BE49-F238E27FC236}">
              <a16:creationId xmlns="" xmlns:a16="http://schemas.microsoft.com/office/drawing/2014/main" id="{00000000-0008-0000-0400-0000B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647" name="TextBox 13646">
          <a:extLst>
            <a:ext uri="{FF2B5EF4-FFF2-40B4-BE49-F238E27FC236}">
              <a16:creationId xmlns="" xmlns:a16="http://schemas.microsoft.com/office/drawing/2014/main" id="{00000000-0008-0000-0400-0000B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48" name="TextBox 13647">
          <a:extLst>
            <a:ext uri="{FF2B5EF4-FFF2-40B4-BE49-F238E27FC236}">
              <a16:creationId xmlns="" xmlns:a16="http://schemas.microsoft.com/office/drawing/2014/main" id="{00000000-0008-0000-0400-0000B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649" name="TextBox 13648">
          <a:extLst>
            <a:ext uri="{FF2B5EF4-FFF2-40B4-BE49-F238E27FC236}">
              <a16:creationId xmlns="" xmlns:a16="http://schemas.microsoft.com/office/drawing/2014/main" id="{00000000-0008-0000-0400-0000B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50" name="TextBox 13649">
          <a:extLst>
            <a:ext uri="{FF2B5EF4-FFF2-40B4-BE49-F238E27FC236}">
              <a16:creationId xmlns="" xmlns:a16="http://schemas.microsoft.com/office/drawing/2014/main" id="{00000000-0008-0000-0400-0000B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651" name="TextBox 13650">
          <a:extLst>
            <a:ext uri="{FF2B5EF4-FFF2-40B4-BE49-F238E27FC236}">
              <a16:creationId xmlns="" xmlns:a16="http://schemas.microsoft.com/office/drawing/2014/main" id="{00000000-0008-0000-0400-0000B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52" name="TextBox 13651">
          <a:extLst>
            <a:ext uri="{FF2B5EF4-FFF2-40B4-BE49-F238E27FC236}">
              <a16:creationId xmlns="" xmlns:a16="http://schemas.microsoft.com/office/drawing/2014/main" id="{00000000-0008-0000-0400-0000B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653" name="TextBox 13652">
          <a:extLst>
            <a:ext uri="{FF2B5EF4-FFF2-40B4-BE49-F238E27FC236}">
              <a16:creationId xmlns="" xmlns:a16="http://schemas.microsoft.com/office/drawing/2014/main" id="{00000000-0008-0000-0400-0000B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654" name="TextBox 13653">
          <a:extLst>
            <a:ext uri="{FF2B5EF4-FFF2-40B4-BE49-F238E27FC236}">
              <a16:creationId xmlns="" xmlns:a16="http://schemas.microsoft.com/office/drawing/2014/main" id="{00000000-0008-0000-0400-0000B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655" name="TextBox 13654">
          <a:extLst>
            <a:ext uri="{FF2B5EF4-FFF2-40B4-BE49-F238E27FC236}">
              <a16:creationId xmlns="" xmlns:a16="http://schemas.microsoft.com/office/drawing/2014/main" id="{00000000-0008-0000-0400-0000B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56" name="TextBox 13655">
          <a:extLst>
            <a:ext uri="{FF2B5EF4-FFF2-40B4-BE49-F238E27FC236}">
              <a16:creationId xmlns="" xmlns:a16="http://schemas.microsoft.com/office/drawing/2014/main" id="{00000000-0008-0000-0400-0000B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657" name="TextBox 13656">
          <a:extLst>
            <a:ext uri="{FF2B5EF4-FFF2-40B4-BE49-F238E27FC236}">
              <a16:creationId xmlns="" xmlns:a16="http://schemas.microsoft.com/office/drawing/2014/main" id="{00000000-0008-0000-0400-0000B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58" name="TextBox 13657">
          <a:extLst>
            <a:ext uri="{FF2B5EF4-FFF2-40B4-BE49-F238E27FC236}">
              <a16:creationId xmlns="" xmlns:a16="http://schemas.microsoft.com/office/drawing/2014/main" id="{00000000-0008-0000-0400-0000B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659" name="TextBox 13658">
          <a:extLst>
            <a:ext uri="{FF2B5EF4-FFF2-40B4-BE49-F238E27FC236}">
              <a16:creationId xmlns="" xmlns:a16="http://schemas.microsoft.com/office/drawing/2014/main" id="{00000000-0008-0000-0400-0000B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660" name="TextBox 13659">
          <a:extLst>
            <a:ext uri="{FF2B5EF4-FFF2-40B4-BE49-F238E27FC236}">
              <a16:creationId xmlns="" xmlns:a16="http://schemas.microsoft.com/office/drawing/2014/main" id="{00000000-0008-0000-0400-0000B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661" name="TextBox 13660">
          <a:extLst>
            <a:ext uri="{FF2B5EF4-FFF2-40B4-BE49-F238E27FC236}">
              <a16:creationId xmlns="" xmlns:a16="http://schemas.microsoft.com/office/drawing/2014/main" id="{00000000-0008-0000-0400-0000B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662" name="TextBox 13661">
          <a:extLst>
            <a:ext uri="{FF2B5EF4-FFF2-40B4-BE49-F238E27FC236}">
              <a16:creationId xmlns="" xmlns:a16="http://schemas.microsoft.com/office/drawing/2014/main" id="{00000000-0008-0000-0400-0000C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</xdr:row>
      <xdr:rowOff>123265</xdr:rowOff>
    </xdr:from>
    <xdr:ext cx="184731" cy="255111"/>
    <xdr:sp macro="" textlink="">
      <xdr:nvSpPr>
        <xdr:cNvPr id="13663" name="TextBox 13662">
          <a:extLst>
            <a:ext uri="{FF2B5EF4-FFF2-40B4-BE49-F238E27FC236}">
              <a16:creationId xmlns="" xmlns:a16="http://schemas.microsoft.com/office/drawing/2014/main" id="{00000000-0008-0000-0400-0000C1050000}"/>
            </a:ext>
          </a:extLst>
        </xdr:cNvPr>
        <xdr:cNvSpPr txBox="1"/>
      </xdr:nvSpPr>
      <xdr:spPr>
        <a:xfrm>
          <a:off x="1888191" y="59716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</xdr:row>
      <xdr:rowOff>381000</xdr:rowOff>
    </xdr:from>
    <xdr:ext cx="184731" cy="255111"/>
    <xdr:sp macro="" textlink="">
      <xdr:nvSpPr>
        <xdr:cNvPr id="13664" name="TextBox 13663">
          <a:extLst>
            <a:ext uri="{FF2B5EF4-FFF2-40B4-BE49-F238E27FC236}">
              <a16:creationId xmlns="" xmlns:a16="http://schemas.microsoft.com/office/drawing/2014/main" id="{00000000-0008-0000-0400-0000C2050000}"/>
            </a:ext>
          </a:extLst>
        </xdr:cNvPr>
        <xdr:cNvSpPr txBox="1"/>
      </xdr:nvSpPr>
      <xdr:spPr>
        <a:xfrm>
          <a:off x="1765487" y="62865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</xdr:row>
      <xdr:rowOff>381000</xdr:rowOff>
    </xdr:from>
    <xdr:ext cx="184731" cy="255111"/>
    <xdr:sp macro="" textlink="">
      <xdr:nvSpPr>
        <xdr:cNvPr id="13665" name="TextBox 13664">
          <a:extLst>
            <a:ext uri="{FF2B5EF4-FFF2-40B4-BE49-F238E27FC236}">
              <a16:creationId xmlns="" xmlns:a16="http://schemas.microsoft.com/office/drawing/2014/main" id="{00000000-0008-0000-0400-0000C3050000}"/>
            </a:ext>
          </a:extLst>
        </xdr:cNvPr>
        <xdr:cNvSpPr txBox="1"/>
      </xdr:nvSpPr>
      <xdr:spPr>
        <a:xfrm>
          <a:off x="1765487" y="62865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</xdr:row>
      <xdr:rowOff>123265</xdr:rowOff>
    </xdr:from>
    <xdr:ext cx="184731" cy="255111"/>
    <xdr:sp macro="" textlink="">
      <xdr:nvSpPr>
        <xdr:cNvPr id="13666" name="TextBox 13665">
          <a:extLst>
            <a:ext uri="{FF2B5EF4-FFF2-40B4-BE49-F238E27FC236}">
              <a16:creationId xmlns="" xmlns:a16="http://schemas.microsoft.com/office/drawing/2014/main" id="{00000000-0008-0000-0400-0000C4050000}"/>
            </a:ext>
          </a:extLst>
        </xdr:cNvPr>
        <xdr:cNvSpPr txBox="1"/>
      </xdr:nvSpPr>
      <xdr:spPr>
        <a:xfrm>
          <a:off x="1888191" y="59716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3667" name="TextBox 13666">
          <a:extLst>
            <a:ext uri="{FF2B5EF4-FFF2-40B4-BE49-F238E27FC236}">
              <a16:creationId xmlns=""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668" name="TextBox 13667">
          <a:extLst>
            <a:ext uri="{FF2B5EF4-FFF2-40B4-BE49-F238E27FC236}">
              <a16:creationId xmlns=""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3669" name="TextBox 13668">
          <a:extLst>
            <a:ext uri="{FF2B5EF4-FFF2-40B4-BE49-F238E27FC236}">
              <a16:creationId xmlns=""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670" name="TextBox 13669">
          <a:extLst>
            <a:ext uri="{FF2B5EF4-FFF2-40B4-BE49-F238E27FC236}">
              <a16:creationId xmlns=""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3671" name="TextBox 13670">
          <a:extLst>
            <a:ext uri="{FF2B5EF4-FFF2-40B4-BE49-F238E27FC236}">
              <a16:creationId xmlns=""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672" name="TextBox 13671">
          <a:extLst>
            <a:ext uri="{FF2B5EF4-FFF2-40B4-BE49-F238E27FC236}">
              <a16:creationId xmlns=""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3673" name="TextBox 13672">
          <a:extLst>
            <a:ext uri="{FF2B5EF4-FFF2-40B4-BE49-F238E27FC236}">
              <a16:creationId xmlns=""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3674" name="TextBox 13673">
          <a:extLst>
            <a:ext uri="{FF2B5EF4-FFF2-40B4-BE49-F238E27FC236}">
              <a16:creationId xmlns=""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3675" name="TextBox 13674">
          <a:extLst>
            <a:ext uri="{FF2B5EF4-FFF2-40B4-BE49-F238E27FC236}">
              <a16:creationId xmlns=""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676" name="TextBox 13675">
          <a:extLst>
            <a:ext uri="{FF2B5EF4-FFF2-40B4-BE49-F238E27FC236}">
              <a16:creationId xmlns=""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3677" name="TextBox 13676">
          <a:extLst>
            <a:ext uri="{FF2B5EF4-FFF2-40B4-BE49-F238E27FC236}">
              <a16:creationId xmlns=""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678" name="TextBox 13677">
          <a:extLst>
            <a:ext uri="{FF2B5EF4-FFF2-40B4-BE49-F238E27FC236}">
              <a16:creationId xmlns=""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3679" name="TextBox 13678">
          <a:extLst>
            <a:ext uri="{FF2B5EF4-FFF2-40B4-BE49-F238E27FC236}">
              <a16:creationId xmlns=""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680" name="TextBox 13679">
          <a:extLst>
            <a:ext uri="{FF2B5EF4-FFF2-40B4-BE49-F238E27FC236}">
              <a16:creationId xmlns=""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3681" name="TextBox 13680">
          <a:extLst>
            <a:ext uri="{FF2B5EF4-FFF2-40B4-BE49-F238E27FC236}">
              <a16:creationId xmlns=""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3682" name="TextBox 13681">
          <a:extLst>
            <a:ext uri="{FF2B5EF4-FFF2-40B4-BE49-F238E27FC236}">
              <a16:creationId xmlns=""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3683" name="TextBox 13682">
          <a:extLst>
            <a:ext uri="{FF2B5EF4-FFF2-40B4-BE49-F238E27FC236}">
              <a16:creationId xmlns=""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684" name="TextBox 13683">
          <a:extLst>
            <a:ext uri="{FF2B5EF4-FFF2-40B4-BE49-F238E27FC236}">
              <a16:creationId xmlns=""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3685" name="TextBox 13684">
          <a:extLst>
            <a:ext uri="{FF2B5EF4-FFF2-40B4-BE49-F238E27FC236}">
              <a16:creationId xmlns=""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686" name="TextBox 13685">
          <a:extLst>
            <a:ext uri="{FF2B5EF4-FFF2-40B4-BE49-F238E27FC236}">
              <a16:creationId xmlns=""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3687" name="TextBox 13686">
          <a:extLst>
            <a:ext uri="{FF2B5EF4-FFF2-40B4-BE49-F238E27FC236}">
              <a16:creationId xmlns=""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688" name="TextBox 13687">
          <a:extLst>
            <a:ext uri="{FF2B5EF4-FFF2-40B4-BE49-F238E27FC236}">
              <a16:creationId xmlns=""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3689" name="TextBox 13688">
          <a:extLst>
            <a:ext uri="{FF2B5EF4-FFF2-40B4-BE49-F238E27FC236}">
              <a16:creationId xmlns=""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3690" name="TextBox 13689">
          <a:extLst>
            <a:ext uri="{FF2B5EF4-FFF2-40B4-BE49-F238E27FC236}">
              <a16:creationId xmlns=""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3691" name="TextBox 13690">
          <a:extLst>
            <a:ext uri="{FF2B5EF4-FFF2-40B4-BE49-F238E27FC236}">
              <a16:creationId xmlns=""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692" name="TextBox 13691">
          <a:extLst>
            <a:ext uri="{FF2B5EF4-FFF2-40B4-BE49-F238E27FC236}">
              <a16:creationId xmlns=""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3693" name="TextBox 13692">
          <a:extLst>
            <a:ext uri="{FF2B5EF4-FFF2-40B4-BE49-F238E27FC236}">
              <a16:creationId xmlns=""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694" name="TextBox 13693">
          <a:extLst>
            <a:ext uri="{FF2B5EF4-FFF2-40B4-BE49-F238E27FC236}">
              <a16:creationId xmlns=""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3695" name="TextBox 13694">
          <a:extLst>
            <a:ext uri="{FF2B5EF4-FFF2-40B4-BE49-F238E27FC236}">
              <a16:creationId xmlns=""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696" name="TextBox 13695">
          <a:extLst>
            <a:ext uri="{FF2B5EF4-FFF2-40B4-BE49-F238E27FC236}">
              <a16:creationId xmlns=""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3697" name="TextBox 13696">
          <a:extLst>
            <a:ext uri="{FF2B5EF4-FFF2-40B4-BE49-F238E27FC236}">
              <a16:creationId xmlns=""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3698" name="TextBox 13697">
          <a:extLst>
            <a:ext uri="{FF2B5EF4-FFF2-40B4-BE49-F238E27FC236}">
              <a16:creationId xmlns=""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3699" name="TextBox 13698">
          <a:extLst>
            <a:ext uri="{FF2B5EF4-FFF2-40B4-BE49-F238E27FC236}">
              <a16:creationId xmlns=""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700" name="TextBox 13699">
          <a:extLst>
            <a:ext uri="{FF2B5EF4-FFF2-40B4-BE49-F238E27FC236}">
              <a16:creationId xmlns=""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3701" name="TextBox 13700">
          <a:extLst>
            <a:ext uri="{FF2B5EF4-FFF2-40B4-BE49-F238E27FC236}">
              <a16:creationId xmlns=""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702" name="TextBox 13701">
          <a:extLst>
            <a:ext uri="{FF2B5EF4-FFF2-40B4-BE49-F238E27FC236}">
              <a16:creationId xmlns=""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3703" name="TextBox 13702">
          <a:extLst>
            <a:ext uri="{FF2B5EF4-FFF2-40B4-BE49-F238E27FC236}">
              <a16:creationId xmlns=""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704" name="TextBox 13703">
          <a:extLst>
            <a:ext uri="{FF2B5EF4-FFF2-40B4-BE49-F238E27FC236}">
              <a16:creationId xmlns=""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3705" name="TextBox 13704">
          <a:extLst>
            <a:ext uri="{FF2B5EF4-FFF2-40B4-BE49-F238E27FC236}">
              <a16:creationId xmlns=""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3706" name="TextBox 13705">
          <a:extLst>
            <a:ext uri="{FF2B5EF4-FFF2-40B4-BE49-F238E27FC236}">
              <a16:creationId xmlns=""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3707" name="TextBox 13706">
          <a:extLst>
            <a:ext uri="{FF2B5EF4-FFF2-40B4-BE49-F238E27FC236}">
              <a16:creationId xmlns=""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708" name="TextBox 13707">
          <a:extLst>
            <a:ext uri="{FF2B5EF4-FFF2-40B4-BE49-F238E27FC236}">
              <a16:creationId xmlns=""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3709" name="TextBox 13708">
          <a:extLst>
            <a:ext uri="{FF2B5EF4-FFF2-40B4-BE49-F238E27FC236}">
              <a16:creationId xmlns=""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710" name="TextBox 13709">
          <a:extLst>
            <a:ext uri="{FF2B5EF4-FFF2-40B4-BE49-F238E27FC236}">
              <a16:creationId xmlns=""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3711" name="TextBox 13710">
          <a:extLst>
            <a:ext uri="{FF2B5EF4-FFF2-40B4-BE49-F238E27FC236}">
              <a16:creationId xmlns=""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712" name="TextBox 13711">
          <a:extLst>
            <a:ext uri="{FF2B5EF4-FFF2-40B4-BE49-F238E27FC236}">
              <a16:creationId xmlns=""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3713" name="TextBox 13712">
          <a:extLst>
            <a:ext uri="{FF2B5EF4-FFF2-40B4-BE49-F238E27FC236}">
              <a16:creationId xmlns=""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3714" name="TextBox 13713">
          <a:extLst>
            <a:ext uri="{FF2B5EF4-FFF2-40B4-BE49-F238E27FC236}">
              <a16:creationId xmlns=""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3715" name="TextBox 13714">
          <a:extLst>
            <a:ext uri="{FF2B5EF4-FFF2-40B4-BE49-F238E27FC236}">
              <a16:creationId xmlns=""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716" name="TextBox 13715">
          <a:extLst>
            <a:ext uri="{FF2B5EF4-FFF2-40B4-BE49-F238E27FC236}">
              <a16:creationId xmlns=""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3717" name="TextBox 13716">
          <a:extLst>
            <a:ext uri="{FF2B5EF4-FFF2-40B4-BE49-F238E27FC236}">
              <a16:creationId xmlns=""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718" name="TextBox 13717">
          <a:extLst>
            <a:ext uri="{FF2B5EF4-FFF2-40B4-BE49-F238E27FC236}">
              <a16:creationId xmlns=""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3719" name="TextBox 13718">
          <a:extLst>
            <a:ext uri="{FF2B5EF4-FFF2-40B4-BE49-F238E27FC236}">
              <a16:creationId xmlns=""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3720" name="TextBox 13719">
          <a:extLst>
            <a:ext uri="{FF2B5EF4-FFF2-40B4-BE49-F238E27FC236}">
              <a16:creationId xmlns=""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3721" name="TextBox 13720">
          <a:extLst>
            <a:ext uri="{FF2B5EF4-FFF2-40B4-BE49-F238E27FC236}">
              <a16:creationId xmlns=""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3722" name="TextBox 13721">
          <a:extLst>
            <a:ext uri="{FF2B5EF4-FFF2-40B4-BE49-F238E27FC236}">
              <a16:creationId xmlns=""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723" name="TextBox 13722">
          <a:extLst>
            <a:ext uri="{FF2B5EF4-FFF2-40B4-BE49-F238E27FC236}">
              <a16:creationId xmlns="" xmlns:a16="http://schemas.microsoft.com/office/drawing/2014/main" id="{00000000-0008-0000-0400-000005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24" name="TextBox 13723">
          <a:extLst>
            <a:ext uri="{FF2B5EF4-FFF2-40B4-BE49-F238E27FC236}">
              <a16:creationId xmlns="" xmlns:a16="http://schemas.microsoft.com/office/drawing/2014/main" id="{00000000-0008-0000-0400-000006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725" name="TextBox 13724">
          <a:extLst>
            <a:ext uri="{FF2B5EF4-FFF2-40B4-BE49-F238E27FC236}">
              <a16:creationId xmlns="" xmlns:a16="http://schemas.microsoft.com/office/drawing/2014/main" id="{00000000-0008-0000-0400-000007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26" name="TextBox 13725">
          <a:extLst>
            <a:ext uri="{FF2B5EF4-FFF2-40B4-BE49-F238E27FC236}">
              <a16:creationId xmlns="" xmlns:a16="http://schemas.microsoft.com/office/drawing/2014/main" id="{00000000-0008-0000-0400-000008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727" name="TextBox 13726">
          <a:extLst>
            <a:ext uri="{FF2B5EF4-FFF2-40B4-BE49-F238E27FC236}">
              <a16:creationId xmlns="" xmlns:a16="http://schemas.microsoft.com/office/drawing/2014/main" id="{00000000-0008-0000-0400-000009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28" name="TextBox 13727">
          <a:extLst>
            <a:ext uri="{FF2B5EF4-FFF2-40B4-BE49-F238E27FC236}">
              <a16:creationId xmlns="" xmlns:a16="http://schemas.microsoft.com/office/drawing/2014/main" id="{00000000-0008-0000-0400-00000A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729" name="TextBox 13728">
          <a:extLst>
            <a:ext uri="{FF2B5EF4-FFF2-40B4-BE49-F238E27FC236}">
              <a16:creationId xmlns="" xmlns:a16="http://schemas.microsoft.com/office/drawing/2014/main" id="{00000000-0008-0000-0400-00000B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730" name="TextBox 13729">
          <a:extLst>
            <a:ext uri="{FF2B5EF4-FFF2-40B4-BE49-F238E27FC236}">
              <a16:creationId xmlns="" xmlns:a16="http://schemas.microsoft.com/office/drawing/2014/main" id="{00000000-0008-0000-0400-00000C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731" name="TextBox 13730">
          <a:extLst>
            <a:ext uri="{FF2B5EF4-FFF2-40B4-BE49-F238E27FC236}">
              <a16:creationId xmlns="" xmlns:a16="http://schemas.microsoft.com/office/drawing/2014/main" id="{00000000-0008-0000-0400-00000D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32" name="TextBox 13731">
          <a:extLst>
            <a:ext uri="{FF2B5EF4-FFF2-40B4-BE49-F238E27FC236}">
              <a16:creationId xmlns="" xmlns:a16="http://schemas.microsoft.com/office/drawing/2014/main" id="{00000000-0008-0000-0400-00000E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733" name="TextBox 13732">
          <a:extLst>
            <a:ext uri="{FF2B5EF4-FFF2-40B4-BE49-F238E27FC236}">
              <a16:creationId xmlns="" xmlns:a16="http://schemas.microsoft.com/office/drawing/2014/main" id="{00000000-0008-0000-0400-00000F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34" name="TextBox 13733">
          <a:extLst>
            <a:ext uri="{FF2B5EF4-FFF2-40B4-BE49-F238E27FC236}">
              <a16:creationId xmlns="" xmlns:a16="http://schemas.microsoft.com/office/drawing/2014/main" id="{00000000-0008-0000-0400-000010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735" name="TextBox 13734">
          <a:extLst>
            <a:ext uri="{FF2B5EF4-FFF2-40B4-BE49-F238E27FC236}">
              <a16:creationId xmlns="" xmlns:a16="http://schemas.microsoft.com/office/drawing/2014/main" id="{00000000-0008-0000-0400-000011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36" name="TextBox 13735">
          <a:extLst>
            <a:ext uri="{FF2B5EF4-FFF2-40B4-BE49-F238E27FC236}">
              <a16:creationId xmlns="" xmlns:a16="http://schemas.microsoft.com/office/drawing/2014/main" id="{00000000-0008-0000-0400-000012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737" name="TextBox 13736">
          <a:extLst>
            <a:ext uri="{FF2B5EF4-FFF2-40B4-BE49-F238E27FC236}">
              <a16:creationId xmlns="" xmlns:a16="http://schemas.microsoft.com/office/drawing/2014/main" id="{00000000-0008-0000-0400-000013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738" name="TextBox 13737">
          <a:extLst>
            <a:ext uri="{FF2B5EF4-FFF2-40B4-BE49-F238E27FC236}">
              <a16:creationId xmlns="" xmlns:a16="http://schemas.microsoft.com/office/drawing/2014/main" id="{00000000-0008-0000-0400-000014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739" name="TextBox 13738">
          <a:extLst>
            <a:ext uri="{FF2B5EF4-FFF2-40B4-BE49-F238E27FC236}">
              <a16:creationId xmlns="" xmlns:a16="http://schemas.microsoft.com/office/drawing/2014/main" id="{00000000-0008-0000-0400-000015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40" name="TextBox 13739">
          <a:extLst>
            <a:ext uri="{FF2B5EF4-FFF2-40B4-BE49-F238E27FC236}">
              <a16:creationId xmlns="" xmlns:a16="http://schemas.microsoft.com/office/drawing/2014/main" id="{00000000-0008-0000-0400-000016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741" name="TextBox 13740">
          <a:extLst>
            <a:ext uri="{FF2B5EF4-FFF2-40B4-BE49-F238E27FC236}">
              <a16:creationId xmlns="" xmlns:a16="http://schemas.microsoft.com/office/drawing/2014/main" id="{00000000-0008-0000-0400-000017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42" name="TextBox 13741">
          <a:extLst>
            <a:ext uri="{FF2B5EF4-FFF2-40B4-BE49-F238E27FC236}">
              <a16:creationId xmlns="" xmlns:a16="http://schemas.microsoft.com/office/drawing/2014/main" id="{00000000-0008-0000-0400-000018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743" name="TextBox 13742">
          <a:extLst>
            <a:ext uri="{FF2B5EF4-FFF2-40B4-BE49-F238E27FC236}">
              <a16:creationId xmlns="" xmlns:a16="http://schemas.microsoft.com/office/drawing/2014/main" id="{00000000-0008-0000-0400-000019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44" name="TextBox 13743">
          <a:extLst>
            <a:ext uri="{FF2B5EF4-FFF2-40B4-BE49-F238E27FC236}">
              <a16:creationId xmlns="" xmlns:a16="http://schemas.microsoft.com/office/drawing/2014/main" id="{00000000-0008-0000-0400-00001A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745" name="TextBox 13744">
          <a:extLst>
            <a:ext uri="{FF2B5EF4-FFF2-40B4-BE49-F238E27FC236}">
              <a16:creationId xmlns="" xmlns:a16="http://schemas.microsoft.com/office/drawing/2014/main" id="{00000000-0008-0000-0400-00001B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746" name="TextBox 13745">
          <a:extLst>
            <a:ext uri="{FF2B5EF4-FFF2-40B4-BE49-F238E27FC236}">
              <a16:creationId xmlns="" xmlns:a16="http://schemas.microsoft.com/office/drawing/2014/main" id="{00000000-0008-0000-0400-00001C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747" name="TextBox 13746">
          <a:extLst>
            <a:ext uri="{FF2B5EF4-FFF2-40B4-BE49-F238E27FC236}">
              <a16:creationId xmlns="" xmlns:a16="http://schemas.microsoft.com/office/drawing/2014/main" id="{00000000-0008-0000-0400-00001D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48" name="TextBox 13747">
          <a:extLst>
            <a:ext uri="{FF2B5EF4-FFF2-40B4-BE49-F238E27FC236}">
              <a16:creationId xmlns="" xmlns:a16="http://schemas.microsoft.com/office/drawing/2014/main" id="{00000000-0008-0000-0400-00001E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749" name="TextBox 13748">
          <a:extLst>
            <a:ext uri="{FF2B5EF4-FFF2-40B4-BE49-F238E27FC236}">
              <a16:creationId xmlns="" xmlns:a16="http://schemas.microsoft.com/office/drawing/2014/main" id="{00000000-0008-0000-0400-00001F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50" name="TextBox 13749">
          <a:extLst>
            <a:ext uri="{FF2B5EF4-FFF2-40B4-BE49-F238E27FC236}">
              <a16:creationId xmlns="" xmlns:a16="http://schemas.microsoft.com/office/drawing/2014/main" id="{00000000-0008-0000-0400-000020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751" name="TextBox 13750">
          <a:extLst>
            <a:ext uri="{FF2B5EF4-FFF2-40B4-BE49-F238E27FC236}">
              <a16:creationId xmlns="" xmlns:a16="http://schemas.microsoft.com/office/drawing/2014/main" id="{00000000-0008-0000-0400-000021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52" name="TextBox 13751">
          <a:extLst>
            <a:ext uri="{FF2B5EF4-FFF2-40B4-BE49-F238E27FC236}">
              <a16:creationId xmlns="" xmlns:a16="http://schemas.microsoft.com/office/drawing/2014/main" id="{00000000-0008-0000-0400-000022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753" name="TextBox 13752">
          <a:extLst>
            <a:ext uri="{FF2B5EF4-FFF2-40B4-BE49-F238E27FC236}">
              <a16:creationId xmlns="" xmlns:a16="http://schemas.microsoft.com/office/drawing/2014/main" id="{00000000-0008-0000-0400-000023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754" name="TextBox 13753">
          <a:extLst>
            <a:ext uri="{FF2B5EF4-FFF2-40B4-BE49-F238E27FC236}">
              <a16:creationId xmlns="" xmlns:a16="http://schemas.microsoft.com/office/drawing/2014/main" id="{00000000-0008-0000-0400-000024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755" name="TextBox 13754">
          <a:extLst>
            <a:ext uri="{FF2B5EF4-FFF2-40B4-BE49-F238E27FC236}">
              <a16:creationId xmlns="" xmlns:a16="http://schemas.microsoft.com/office/drawing/2014/main" id="{00000000-0008-0000-0400-000025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756" name="TextBox 13755">
          <a:extLst>
            <a:ext uri="{FF2B5EF4-FFF2-40B4-BE49-F238E27FC236}">
              <a16:creationId xmlns="" xmlns:a16="http://schemas.microsoft.com/office/drawing/2014/main" id="{00000000-0008-0000-0400-000026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757" name="TextBox 13756">
          <a:extLst>
            <a:ext uri="{FF2B5EF4-FFF2-40B4-BE49-F238E27FC236}">
              <a16:creationId xmlns="" xmlns:a16="http://schemas.microsoft.com/office/drawing/2014/main" id="{00000000-0008-0000-0400-000027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58" name="TextBox 13757">
          <a:extLst>
            <a:ext uri="{FF2B5EF4-FFF2-40B4-BE49-F238E27FC236}">
              <a16:creationId xmlns="" xmlns:a16="http://schemas.microsoft.com/office/drawing/2014/main" id="{00000000-0008-0000-0400-000028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759" name="TextBox 13758">
          <a:extLst>
            <a:ext uri="{FF2B5EF4-FFF2-40B4-BE49-F238E27FC236}">
              <a16:creationId xmlns="" xmlns:a16="http://schemas.microsoft.com/office/drawing/2014/main" id="{00000000-0008-0000-0400-000029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60" name="TextBox 13759">
          <a:extLst>
            <a:ext uri="{FF2B5EF4-FFF2-40B4-BE49-F238E27FC236}">
              <a16:creationId xmlns="" xmlns:a16="http://schemas.microsoft.com/office/drawing/2014/main" id="{00000000-0008-0000-0400-00002A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761" name="TextBox 13760">
          <a:extLst>
            <a:ext uri="{FF2B5EF4-FFF2-40B4-BE49-F238E27FC236}">
              <a16:creationId xmlns="" xmlns:a16="http://schemas.microsoft.com/office/drawing/2014/main" id="{00000000-0008-0000-0400-00002B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62" name="TextBox 13761">
          <a:extLst>
            <a:ext uri="{FF2B5EF4-FFF2-40B4-BE49-F238E27FC236}">
              <a16:creationId xmlns="" xmlns:a16="http://schemas.microsoft.com/office/drawing/2014/main" id="{00000000-0008-0000-0400-00002C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763" name="TextBox 13762">
          <a:extLst>
            <a:ext uri="{FF2B5EF4-FFF2-40B4-BE49-F238E27FC236}">
              <a16:creationId xmlns="" xmlns:a16="http://schemas.microsoft.com/office/drawing/2014/main" id="{00000000-0008-0000-0400-00002D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764" name="TextBox 13763">
          <a:extLst>
            <a:ext uri="{FF2B5EF4-FFF2-40B4-BE49-F238E27FC236}">
              <a16:creationId xmlns="" xmlns:a16="http://schemas.microsoft.com/office/drawing/2014/main" id="{00000000-0008-0000-0400-00002E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765" name="TextBox 13764">
          <a:extLst>
            <a:ext uri="{FF2B5EF4-FFF2-40B4-BE49-F238E27FC236}">
              <a16:creationId xmlns="" xmlns:a16="http://schemas.microsoft.com/office/drawing/2014/main" id="{00000000-0008-0000-0400-00002F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66" name="TextBox 13765">
          <a:extLst>
            <a:ext uri="{FF2B5EF4-FFF2-40B4-BE49-F238E27FC236}">
              <a16:creationId xmlns="" xmlns:a16="http://schemas.microsoft.com/office/drawing/2014/main" id="{00000000-0008-0000-0400-000030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767" name="TextBox 13766">
          <a:extLst>
            <a:ext uri="{FF2B5EF4-FFF2-40B4-BE49-F238E27FC236}">
              <a16:creationId xmlns="" xmlns:a16="http://schemas.microsoft.com/office/drawing/2014/main" id="{00000000-0008-0000-0400-000031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68" name="TextBox 13767">
          <a:extLst>
            <a:ext uri="{FF2B5EF4-FFF2-40B4-BE49-F238E27FC236}">
              <a16:creationId xmlns="" xmlns:a16="http://schemas.microsoft.com/office/drawing/2014/main" id="{00000000-0008-0000-0400-000032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769" name="TextBox 13768">
          <a:extLst>
            <a:ext uri="{FF2B5EF4-FFF2-40B4-BE49-F238E27FC236}">
              <a16:creationId xmlns="" xmlns:a16="http://schemas.microsoft.com/office/drawing/2014/main" id="{00000000-0008-0000-0400-000033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70" name="TextBox 13769">
          <a:extLst>
            <a:ext uri="{FF2B5EF4-FFF2-40B4-BE49-F238E27FC236}">
              <a16:creationId xmlns="" xmlns:a16="http://schemas.microsoft.com/office/drawing/2014/main" id="{00000000-0008-0000-0400-000034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771" name="TextBox 13770">
          <a:extLst>
            <a:ext uri="{FF2B5EF4-FFF2-40B4-BE49-F238E27FC236}">
              <a16:creationId xmlns="" xmlns:a16="http://schemas.microsoft.com/office/drawing/2014/main" id="{00000000-0008-0000-0400-000035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772" name="TextBox 13771">
          <a:extLst>
            <a:ext uri="{FF2B5EF4-FFF2-40B4-BE49-F238E27FC236}">
              <a16:creationId xmlns="" xmlns:a16="http://schemas.microsoft.com/office/drawing/2014/main" id="{00000000-0008-0000-0400-000036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773" name="TextBox 13772">
          <a:extLst>
            <a:ext uri="{FF2B5EF4-FFF2-40B4-BE49-F238E27FC236}">
              <a16:creationId xmlns="" xmlns:a16="http://schemas.microsoft.com/office/drawing/2014/main" id="{00000000-0008-0000-0400-000037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74" name="TextBox 13773">
          <a:extLst>
            <a:ext uri="{FF2B5EF4-FFF2-40B4-BE49-F238E27FC236}">
              <a16:creationId xmlns="" xmlns:a16="http://schemas.microsoft.com/office/drawing/2014/main" id="{00000000-0008-0000-0400-000038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775" name="TextBox 13774">
          <a:extLst>
            <a:ext uri="{FF2B5EF4-FFF2-40B4-BE49-F238E27FC236}">
              <a16:creationId xmlns="" xmlns:a16="http://schemas.microsoft.com/office/drawing/2014/main" id="{00000000-0008-0000-0400-000039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76" name="TextBox 13775">
          <a:extLst>
            <a:ext uri="{FF2B5EF4-FFF2-40B4-BE49-F238E27FC236}">
              <a16:creationId xmlns="" xmlns:a16="http://schemas.microsoft.com/office/drawing/2014/main" id="{00000000-0008-0000-0400-00003A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777" name="TextBox 13776">
          <a:extLst>
            <a:ext uri="{FF2B5EF4-FFF2-40B4-BE49-F238E27FC236}">
              <a16:creationId xmlns="" xmlns:a16="http://schemas.microsoft.com/office/drawing/2014/main" id="{00000000-0008-0000-0400-00003B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78" name="TextBox 13777">
          <a:extLst>
            <a:ext uri="{FF2B5EF4-FFF2-40B4-BE49-F238E27FC236}">
              <a16:creationId xmlns="" xmlns:a16="http://schemas.microsoft.com/office/drawing/2014/main" id="{00000000-0008-0000-0400-00003C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779" name="TextBox 13778">
          <a:extLst>
            <a:ext uri="{FF2B5EF4-FFF2-40B4-BE49-F238E27FC236}">
              <a16:creationId xmlns="" xmlns:a16="http://schemas.microsoft.com/office/drawing/2014/main" id="{00000000-0008-0000-0400-00003D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780" name="TextBox 13779">
          <a:extLst>
            <a:ext uri="{FF2B5EF4-FFF2-40B4-BE49-F238E27FC236}">
              <a16:creationId xmlns="" xmlns:a16="http://schemas.microsoft.com/office/drawing/2014/main" id="{00000000-0008-0000-0400-00003E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781" name="TextBox 13780">
          <a:extLst>
            <a:ext uri="{FF2B5EF4-FFF2-40B4-BE49-F238E27FC236}">
              <a16:creationId xmlns="" xmlns:a16="http://schemas.microsoft.com/office/drawing/2014/main" id="{00000000-0008-0000-0400-00003F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782" name="TextBox 13781">
          <a:extLst>
            <a:ext uri="{FF2B5EF4-FFF2-40B4-BE49-F238E27FC236}">
              <a16:creationId xmlns="" xmlns:a16="http://schemas.microsoft.com/office/drawing/2014/main" id="{00000000-0008-0000-0400-000040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783" name="TextBox 13782">
          <a:extLst>
            <a:ext uri="{FF2B5EF4-FFF2-40B4-BE49-F238E27FC236}">
              <a16:creationId xmlns="" xmlns:a16="http://schemas.microsoft.com/office/drawing/2014/main" id="{00000000-0008-0000-0400-000041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784" name="TextBox 13783">
          <a:extLst>
            <a:ext uri="{FF2B5EF4-FFF2-40B4-BE49-F238E27FC236}">
              <a16:creationId xmlns="" xmlns:a16="http://schemas.microsoft.com/office/drawing/2014/main" id="{00000000-0008-0000-0400-000042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13785" name="TextBox 13784">
          <a:extLst>
            <a:ext uri="{FF2B5EF4-FFF2-40B4-BE49-F238E27FC236}">
              <a16:creationId xmlns="" xmlns:a16="http://schemas.microsoft.com/office/drawing/2014/main" id="{00000000-0008-0000-0400-00004306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786" name="TextBox 13785">
          <a:extLst>
            <a:ext uri="{FF2B5EF4-FFF2-40B4-BE49-F238E27FC236}">
              <a16:creationId xmlns="" xmlns:a16="http://schemas.microsoft.com/office/drawing/2014/main" id="{00000000-0008-0000-0400-00004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87" name="TextBox 13786">
          <a:extLst>
            <a:ext uri="{FF2B5EF4-FFF2-40B4-BE49-F238E27FC236}">
              <a16:creationId xmlns="" xmlns:a16="http://schemas.microsoft.com/office/drawing/2014/main" id="{00000000-0008-0000-0400-00004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788" name="TextBox 13787">
          <a:extLst>
            <a:ext uri="{FF2B5EF4-FFF2-40B4-BE49-F238E27FC236}">
              <a16:creationId xmlns="" xmlns:a16="http://schemas.microsoft.com/office/drawing/2014/main" id="{00000000-0008-0000-0400-00004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89" name="TextBox 13788">
          <a:extLst>
            <a:ext uri="{FF2B5EF4-FFF2-40B4-BE49-F238E27FC236}">
              <a16:creationId xmlns="" xmlns:a16="http://schemas.microsoft.com/office/drawing/2014/main" id="{00000000-0008-0000-0400-00004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790" name="TextBox 13789">
          <a:extLst>
            <a:ext uri="{FF2B5EF4-FFF2-40B4-BE49-F238E27FC236}">
              <a16:creationId xmlns="" xmlns:a16="http://schemas.microsoft.com/office/drawing/2014/main" id="{00000000-0008-0000-0400-00004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91" name="TextBox 13790">
          <a:extLst>
            <a:ext uri="{FF2B5EF4-FFF2-40B4-BE49-F238E27FC236}">
              <a16:creationId xmlns="" xmlns:a16="http://schemas.microsoft.com/office/drawing/2014/main" id="{00000000-0008-0000-0400-00004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792" name="TextBox 13791">
          <a:extLst>
            <a:ext uri="{FF2B5EF4-FFF2-40B4-BE49-F238E27FC236}">
              <a16:creationId xmlns="" xmlns:a16="http://schemas.microsoft.com/office/drawing/2014/main" id="{00000000-0008-0000-0400-00004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793" name="TextBox 13792">
          <a:extLst>
            <a:ext uri="{FF2B5EF4-FFF2-40B4-BE49-F238E27FC236}">
              <a16:creationId xmlns="" xmlns:a16="http://schemas.microsoft.com/office/drawing/2014/main" id="{00000000-0008-0000-0400-00004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794" name="TextBox 13793">
          <a:extLst>
            <a:ext uri="{FF2B5EF4-FFF2-40B4-BE49-F238E27FC236}">
              <a16:creationId xmlns="" xmlns:a16="http://schemas.microsoft.com/office/drawing/2014/main" id="{00000000-0008-0000-0400-00004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95" name="TextBox 13794">
          <a:extLst>
            <a:ext uri="{FF2B5EF4-FFF2-40B4-BE49-F238E27FC236}">
              <a16:creationId xmlns="" xmlns:a16="http://schemas.microsoft.com/office/drawing/2014/main" id="{00000000-0008-0000-0400-00004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796" name="TextBox 13795">
          <a:extLst>
            <a:ext uri="{FF2B5EF4-FFF2-40B4-BE49-F238E27FC236}">
              <a16:creationId xmlns="" xmlns:a16="http://schemas.microsoft.com/office/drawing/2014/main" id="{00000000-0008-0000-0400-00004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97" name="TextBox 13796">
          <a:extLst>
            <a:ext uri="{FF2B5EF4-FFF2-40B4-BE49-F238E27FC236}">
              <a16:creationId xmlns="" xmlns:a16="http://schemas.microsoft.com/office/drawing/2014/main" id="{00000000-0008-0000-0400-00004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798" name="TextBox 13797">
          <a:extLst>
            <a:ext uri="{FF2B5EF4-FFF2-40B4-BE49-F238E27FC236}">
              <a16:creationId xmlns="" xmlns:a16="http://schemas.microsoft.com/office/drawing/2014/main" id="{00000000-0008-0000-0400-00005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799" name="TextBox 13798">
          <a:extLst>
            <a:ext uri="{FF2B5EF4-FFF2-40B4-BE49-F238E27FC236}">
              <a16:creationId xmlns="" xmlns:a16="http://schemas.microsoft.com/office/drawing/2014/main" id="{00000000-0008-0000-0400-00005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800" name="TextBox 13799">
          <a:extLst>
            <a:ext uri="{FF2B5EF4-FFF2-40B4-BE49-F238E27FC236}">
              <a16:creationId xmlns="" xmlns:a16="http://schemas.microsoft.com/office/drawing/2014/main" id="{00000000-0008-0000-0400-00005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801" name="TextBox 13800">
          <a:extLst>
            <a:ext uri="{FF2B5EF4-FFF2-40B4-BE49-F238E27FC236}">
              <a16:creationId xmlns="" xmlns:a16="http://schemas.microsoft.com/office/drawing/2014/main" id="{00000000-0008-0000-0400-00005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802" name="TextBox 13801">
          <a:extLst>
            <a:ext uri="{FF2B5EF4-FFF2-40B4-BE49-F238E27FC236}">
              <a16:creationId xmlns="" xmlns:a16="http://schemas.microsoft.com/office/drawing/2014/main" id="{00000000-0008-0000-0400-00005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03" name="TextBox 13802">
          <a:extLst>
            <a:ext uri="{FF2B5EF4-FFF2-40B4-BE49-F238E27FC236}">
              <a16:creationId xmlns="" xmlns:a16="http://schemas.microsoft.com/office/drawing/2014/main" id="{00000000-0008-0000-0400-00005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804" name="TextBox 13803">
          <a:extLst>
            <a:ext uri="{FF2B5EF4-FFF2-40B4-BE49-F238E27FC236}">
              <a16:creationId xmlns="" xmlns:a16="http://schemas.microsoft.com/office/drawing/2014/main" id="{00000000-0008-0000-0400-00005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05" name="TextBox 13804">
          <a:extLst>
            <a:ext uri="{FF2B5EF4-FFF2-40B4-BE49-F238E27FC236}">
              <a16:creationId xmlns="" xmlns:a16="http://schemas.microsoft.com/office/drawing/2014/main" id="{00000000-0008-0000-0400-00005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806" name="TextBox 13805">
          <a:extLst>
            <a:ext uri="{FF2B5EF4-FFF2-40B4-BE49-F238E27FC236}">
              <a16:creationId xmlns="" xmlns:a16="http://schemas.microsoft.com/office/drawing/2014/main" id="{00000000-0008-0000-0400-00005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07" name="TextBox 13806">
          <a:extLst>
            <a:ext uri="{FF2B5EF4-FFF2-40B4-BE49-F238E27FC236}">
              <a16:creationId xmlns="" xmlns:a16="http://schemas.microsoft.com/office/drawing/2014/main" id="{00000000-0008-0000-0400-00005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808" name="TextBox 13807">
          <a:extLst>
            <a:ext uri="{FF2B5EF4-FFF2-40B4-BE49-F238E27FC236}">
              <a16:creationId xmlns="" xmlns:a16="http://schemas.microsoft.com/office/drawing/2014/main" id="{00000000-0008-0000-0400-00005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809" name="TextBox 13808">
          <a:extLst>
            <a:ext uri="{FF2B5EF4-FFF2-40B4-BE49-F238E27FC236}">
              <a16:creationId xmlns="" xmlns:a16="http://schemas.microsoft.com/office/drawing/2014/main" id="{00000000-0008-0000-0400-00005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810" name="TextBox 13809">
          <a:extLst>
            <a:ext uri="{FF2B5EF4-FFF2-40B4-BE49-F238E27FC236}">
              <a16:creationId xmlns="" xmlns:a16="http://schemas.microsoft.com/office/drawing/2014/main" id="{00000000-0008-0000-0400-00005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11" name="TextBox 13810">
          <a:extLst>
            <a:ext uri="{FF2B5EF4-FFF2-40B4-BE49-F238E27FC236}">
              <a16:creationId xmlns="" xmlns:a16="http://schemas.microsoft.com/office/drawing/2014/main" id="{00000000-0008-0000-0400-00005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812" name="TextBox 13811">
          <a:extLst>
            <a:ext uri="{FF2B5EF4-FFF2-40B4-BE49-F238E27FC236}">
              <a16:creationId xmlns="" xmlns:a16="http://schemas.microsoft.com/office/drawing/2014/main" id="{00000000-0008-0000-0400-00005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13" name="TextBox 13812">
          <a:extLst>
            <a:ext uri="{FF2B5EF4-FFF2-40B4-BE49-F238E27FC236}">
              <a16:creationId xmlns="" xmlns:a16="http://schemas.microsoft.com/office/drawing/2014/main" id="{00000000-0008-0000-0400-00005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814" name="TextBox 13813">
          <a:extLst>
            <a:ext uri="{FF2B5EF4-FFF2-40B4-BE49-F238E27FC236}">
              <a16:creationId xmlns="" xmlns:a16="http://schemas.microsoft.com/office/drawing/2014/main" id="{00000000-0008-0000-0400-00006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15" name="TextBox 13814">
          <a:extLst>
            <a:ext uri="{FF2B5EF4-FFF2-40B4-BE49-F238E27FC236}">
              <a16:creationId xmlns="" xmlns:a16="http://schemas.microsoft.com/office/drawing/2014/main" id="{00000000-0008-0000-0400-00006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816" name="TextBox 13815">
          <a:extLst>
            <a:ext uri="{FF2B5EF4-FFF2-40B4-BE49-F238E27FC236}">
              <a16:creationId xmlns="" xmlns:a16="http://schemas.microsoft.com/office/drawing/2014/main" id="{00000000-0008-0000-0400-00006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817" name="TextBox 13816">
          <a:extLst>
            <a:ext uri="{FF2B5EF4-FFF2-40B4-BE49-F238E27FC236}">
              <a16:creationId xmlns="" xmlns:a16="http://schemas.microsoft.com/office/drawing/2014/main" id="{00000000-0008-0000-0400-00006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818" name="TextBox 13817">
          <a:extLst>
            <a:ext uri="{FF2B5EF4-FFF2-40B4-BE49-F238E27FC236}">
              <a16:creationId xmlns="" xmlns:a16="http://schemas.microsoft.com/office/drawing/2014/main" id="{00000000-0008-0000-0400-00006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19" name="TextBox 13818">
          <a:extLst>
            <a:ext uri="{FF2B5EF4-FFF2-40B4-BE49-F238E27FC236}">
              <a16:creationId xmlns="" xmlns:a16="http://schemas.microsoft.com/office/drawing/2014/main" id="{00000000-0008-0000-0400-00006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820" name="TextBox 13819">
          <a:extLst>
            <a:ext uri="{FF2B5EF4-FFF2-40B4-BE49-F238E27FC236}">
              <a16:creationId xmlns="" xmlns:a16="http://schemas.microsoft.com/office/drawing/2014/main" id="{00000000-0008-0000-0400-00006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21" name="TextBox 13820">
          <a:extLst>
            <a:ext uri="{FF2B5EF4-FFF2-40B4-BE49-F238E27FC236}">
              <a16:creationId xmlns="" xmlns:a16="http://schemas.microsoft.com/office/drawing/2014/main" id="{00000000-0008-0000-0400-00006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822" name="TextBox 13821">
          <a:extLst>
            <a:ext uri="{FF2B5EF4-FFF2-40B4-BE49-F238E27FC236}">
              <a16:creationId xmlns="" xmlns:a16="http://schemas.microsoft.com/office/drawing/2014/main" id="{00000000-0008-0000-0400-00006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23" name="TextBox 13822">
          <a:extLst>
            <a:ext uri="{FF2B5EF4-FFF2-40B4-BE49-F238E27FC236}">
              <a16:creationId xmlns="" xmlns:a16="http://schemas.microsoft.com/office/drawing/2014/main" id="{00000000-0008-0000-0400-00006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824" name="TextBox 13823">
          <a:extLst>
            <a:ext uri="{FF2B5EF4-FFF2-40B4-BE49-F238E27FC236}">
              <a16:creationId xmlns="" xmlns:a16="http://schemas.microsoft.com/office/drawing/2014/main" id="{00000000-0008-0000-0400-00006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825" name="TextBox 13824">
          <a:extLst>
            <a:ext uri="{FF2B5EF4-FFF2-40B4-BE49-F238E27FC236}">
              <a16:creationId xmlns="" xmlns:a16="http://schemas.microsoft.com/office/drawing/2014/main" id="{00000000-0008-0000-0400-00006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826" name="TextBox 13825">
          <a:extLst>
            <a:ext uri="{FF2B5EF4-FFF2-40B4-BE49-F238E27FC236}">
              <a16:creationId xmlns="" xmlns:a16="http://schemas.microsoft.com/office/drawing/2014/main" id="{00000000-0008-0000-0400-00006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27" name="TextBox 13826">
          <a:extLst>
            <a:ext uri="{FF2B5EF4-FFF2-40B4-BE49-F238E27FC236}">
              <a16:creationId xmlns="" xmlns:a16="http://schemas.microsoft.com/office/drawing/2014/main" id="{00000000-0008-0000-0400-00006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828" name="TextBox 13827">
          <a:extLst>
            <a:ext uri="{FF2B5EF4-FFF2-40B4-BE49-F238E27FC236}">
              <a16:creationId xmlns="" xmlns:a16="http://schemas.microsoft.com/office/drawing/2014/main" id="{00000000-0008-0000-0400-00006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29" name="TextBox 13828">
          <a:extLst>
            <a:ext uri="{FF2B5EF4-FFF2-40B4-BE49-F238E27FC236}">
              <a16:creationId xmlns="" xmlns:a16="http://schemas.microsoft.com/office/drawing/2014/main" id="{00000000-0008-0000-0400-00006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830" name="TextBox 13829">
          <a:extLst>
            <a:ext uri="{FF2B5EF4-FFF2-40B4-BE49-F238E27FC236}">
              <a16:creationId xmlns="" xmlns:a16="http://schemas.microsoft.com/office/drawing/2014/main" id="{00000000-0008-0000-0400-00007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31" name="TextBox 13830">
          <a:extLst>
            <a:ext uri="{FF2B5EF4-FFF2-40B4-BE49-F238E27FC236}">
              <a16:creationId xmlns="" xmlns:a16="http://schemas.microsoft.com/office/drawing/2014/main" id="{00000000-0008-0000-0400-00007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832" name="TextBox 13831">
          <a:extLst>
            <a:ext uri="{FF2B5EF4-FFF2-40B4-BE49-F238E27FC236}">
              <a16:creationId xmlns="" xmlns:a16="http://schemas.microsoft.com/office/drawing/2014/main" id="{00000000-0008-0000-0400-00007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833" name="TextBox 13832">
          <a:extLst>
            <a:ext uri="{FF2B5EF4-FFF2-40B4-BE49-F238E27FC236}">
              <a16:creationId xmlns="" xmlns:a16="http://schemas.microsoft.com/office/drawing/2014/main" id="{00000000-0008-0000-0400-00007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834" name="TextBox 13833">
          <a:extLst>
            <a:ext uri="{FF2B5EF4-FFF2-40B4-BE49-F238E27FC236}">
              <a16:creationId xmlns="" xmlns:a16="http://schemas.microsoft.com/office/drawing/2014/main" id="{00000000-0008-0000-0400-00007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35" name="TextBox 13834">
          <a:extLst>
            <a:ext uri="{FF2B5EF4-FFF2-40B4-BE49-F238E27FC236}">
              <a16:creationId xmlns="" xmlns:a16="http://schemas.microsoft.com/office/drawing/2014/main" id="{00000000-0008-0000-0400-00007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836" name="TextBox 13835">
          <a:extLst>
            <a:ext uri="{FF2B5EF4-FFF2-40B4-BE49-F238E27FC236}">
              <a16:creationId xmlns="" xmlns:a16="http://schemas.microsoft.com/office/drawing/2014/main" id="{00000000-0008-0000-0400-00007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37" name="TextBox 13836">
          <a:extLst>
            <a:ext uri="{FF2B5EF4-FFF2-40B4-BE49-F238E27FC236}">
              <a16:creationId xmlns="" xmlns:a16="http://schemas.microsoft.com/office/drawing/2014/main" id="{00000000-0008-0000-0400-00007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838" name="TextBox 13837">
          <a:extLst>
            <a:ext uri="{FF2B5EF4-FFF2-40B4-BE49-F238E27FC236}">
              <a16:creationId xmlns="" xmlns:a16="http://schemas.microsoft.com/office/drawing/2014/main" id="{00000000-0008-0000-0400-00007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39" name="TextBox 13838">
          <a:extLst>
            <a:ext uri="{FF2B5EF4-FFF2-40B4-BE49-F238E27FC236}">
              <a16:creationId xmlns="" xmlns:a16="http://schemas.microsoft.com/office/drawing/2014/main" id="{00000000-0008-0000-0400-00007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840" name="TextBox 13839">
          <a:extLst>
            <a:ext uri="{FF2B5EF4-FFF2-40B4-BE49-F238E27FC236}">
              <a16:creationId xmlns="" xmlns:a16="http://schemas.microsoft.com/office/drawing/2014/main" id="{00000000-0008-0000-0400-00007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841" name="TextBox 13840">
          <a:extLst>
            <a:ext uri="{FF2B5EF4-FFF2-40B4-BE49-F238E27FC236}">
              <a16:creationId xmlns="" xmlns:a16="http://schemas.microsoft.com/office/drawing/2014/main" id="{00000000-0008-0000-0400-00007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842" name="TextBox 13841">
          <a:extLst>
            <a:ext uri="{FF2B5EF4-FFF2-40B4-BE49-F238E27FC236}">
              <a16:creationId xmlns="" xmlns:a16="http://schemas.microsoft.com/office/drawing/2014/main" id="{00000000-0008-0000-0400-00007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43" name="TextBox 13842">
          <a:extLst>
            <a:ext uri="{FF2B5EF4-FFF2-40B4-BE49-F238E27FC236}">
              <a16:creationId xmlns="" xmlns:a16="http://schemas.microsoft.com/office/drawing/2014/main" id="{00000000-0008-0000-0400-00007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844" name="TextBox 13843">
          <a:extLst>
            <a:ext uri="{FF2B5EF4-FFF2-40B4-BE49-F238E27FC236}">
              <a16:creationId xmlns="" xmlns:a16="http://schemas.microsoft.com/office/drawing/2014/main" id="{00000000-0008-0000-0400-00007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45" name="TextBox 13844">
          <a:extLst>
            <a:ext uri="{FF2B5EF4-FFF2-40B4-BE49-F238E27FC236}">
              <a16:creationId xmlns="" xmlns:a16="http://schemas.microsoft.com/office/drawing/2014/main" id="{00000000-0008-0000-0400-00007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846" name="TextBox 13845">
          <a:extLst>
            <a:ext uri="{FF2B5EF4-FFF2-40B4-BE49-F238E27FC236}">
              <a16:creationId xmlns="" xmlns:a16="http://schemas.microsoft.com/office/drawing/2014/main" id="{00000000-0008-0000-0400-00008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47" name="TextBox 13846">
          <a:extLst>
            <a:ext uri="{FF2B5EF4-FFF2-40B4-BE49-F238E27FC236}">
              <a16:creationId xmlns="" xmlns:a16="http://schemas.microsoft.com/office/drawing/2014/main" id="{00000000-0008-0000-0400-00008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848" name="TextBox 13847">
          <a:extLst>
            <a:ext uri="{FF2B5EF4-FFF2-40B4-BE49-F238E27FC236}">
              <a16:creationId xmlns="" xmlns:a16="http://schemas.microsoft.com/office/drawing/2014/main" id="{00000000-0008-0000-0400-00008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849" name="TextBox 13848">
          <a:extLst>
            <a:ext uri="{FF2B5EF4-FFF2-40B4-BE49-F238E27FC236}">
              <a16:creationId xmlns="" xmlns:a16="http://schemas.microsoft.com/office/drawing/2014/main" id="{00000000-0008-0000-0400-00008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850" name="TextBox 13849">
          <a:extLst>
            <a:ext uri="{FF2B5EF4-FFF2-40B4-BE49-F238E27FC236}">
              <a16:creationId xmlns="" xmlns:a16="http://schemas.microsoft.com/office/drawing/2014/main" id="{00000000-0008-0000-0400-00008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51" name="TextBox 13850">
          <a:extLst>
            <a:ext uri="{FF2B5EF4-FFF2-40B4-BE49-F238E27FC236}">
              <a16:creationId xmlns="" xmlns:a16="http://schemas.microsoft.com/office/drawing/2014/main" id="{00000000-0008-0000-0400-00008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852" name="TextBox 13851">
          <a:extLst>
            <a:ext uri="{FF2B5EF4-FFF2-40B4-BE49-F238E27FC236}">
              <a16:creationId xmlns="" xmlns:a16="http://schemas.microsoft.com/office/drawing/2014/main" id="{00000000-0008-0000-0400-00008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53" name="TextBox 13852">
          <a:extLst>
            <a:ext uri="{FF2B5EF4-FFF2-40B4-BE49-F238E27FC236}">
              <a16:creationId xmlns="" xmlns:a16="http://schemas.microsoft.com/office/drawing/2014/main" id="{00000000-0008-0000-0400-00008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854" name="TextBox 13853">
          <a:extLst>
            <a:ext uri="{FF2B5EF4-FFF2-40B4-BE49-F238E27FC236}">
              <a16:creationId xmlns="" xmlns:a16="http://schemas.microsoft.com/office/drawing/2014/main" id="{00000000-0008-0000-0400-00008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55" name="TextBox 13854">
          <a:extLst>
            <a:ext uri="{FF2B5EF4-FFF2-40B4-BE49-F238E27FC236}">
              <a16:creationId xmlns="" xmlns:a16="http://schemas.microsoft.com/office/drawing/2014/main" id="{00000000-0008-0000-0400-00008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856" name="TextBox 13855">
          <a:extLst>
            <a:ext uri="{FF2B5EF4-FFF2-40B4-BE49-F238E27FC236}">
              <a16:creationId xmlns="" xmlns:a16="http://schemas.microsoft.com/office/drawing/2014/main" id="{00000000-0008-0000-0400-00008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857" name="TextBox 13856">
          <a:extLst>
            <a:ext uri="{FF2B5EF4-FFF2-40B4-BE49-F238E27FC236}">
              <a16:creationId xmlns="" xmlns:a16="http://schemas.microsoft.com/office/drawing/2014/main" id="{00000000-0008-0000-0400-00008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858" name="TextBox 13857">
          <a:extLst>
            <a:ext uri="{FF2B5EF4-FFF2-40B4-BE49-F238E27FC236}">
              <a16:creationId xmlns="" xmlns:a16="http://schemas.microsoft.com/office/drawing/2014/main" id="{00000000-0008-0000-0400-00008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59" name="TextBox 13858">
          <a:extLst>
            <a:ext uri="{FF2B5EF4-FFF2-40B4-BE49-F238E27FC236}">
              <a16:creationId xmlns="" xmlns:a16="http://schemas.microsoft.com/office/drawing/2014/main" id="{00000000-0008-0000-0400-00008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860" name="TextBox 13859">
          <a:extLst>
            <a:ext uri="{FF2B5EF4-FFF2-40B4-BE49-F238E27FC236}">
              <a16:creationId xmlns="" xmlns:a16="http://schemas.microsoft.com/office/drawing/2014/main" id="{00000000-0008-0000-0400-00008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61" name="TextBox 13860">
          <a:extLst>
            <a:ext uri="{FF2B5EF4-FFF2-40B4-BE49-F238E27FC236}">
              <a16:creationId xmlns="" xmlns:a16="http://schemas.microsoft.com/office/drawing/2014/main" id="{00000000-0008-0000-0400-00008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862" name="TextBox 13861">
          <a:extLst>
            <a:ext uri="{FF2B5EF4-FFF2-40B4-BE49-F238E27FC236}">
              <a16:creationId xmlns="" xmlns:a16="http://schemas.microsoft.com/office/drawing/2014/main" id="{00000000-0008-0000-0400-00009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63" name="TextBox 13862">
          <a:extLst>
            <a:ext uri="{FF2B5EF4-FFF2-40B4-BE49-F238E27FC236}">
              <a16:creationId xmlns="" xmlns:a16="http://schemas.microsoft.com/office/drawing/2014/main" id="{00000000-0008-0000-0400-00009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864" name="TextBox 13863">
          <a:extLst>
            <a:ext uri="{FF2B5EF4-FFF2-40B4-BE49-F238E27FC236}">
              <a16:creationId xmlns="" xmlns:a16="http://schemas.microsoft.com/office/drawing/2014/main" id="{00000000-0008-0000-0400-00009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865" name="TextBox 13864">
          <a:extLst>
            <a:ext uri="{FF2B5EF4-FFF2-40B4-BE49-F238E27FC236}">
              <a16:creationId xmlns="" xmlns:a16="http://schemas.microsoft.com/office/drawing/2014/main" id="{00000000-0008-0000-0400-00009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866" name="TextBox 13865">
          <a:extLst>
            <a:ext uri="{FF2B5EF4-FFF2-40B4-BE49-F238E27FC236}">
              <a16:creationId xmlns="" xmlns:a16="http://schemas.microsoft.com/office/drawing/2014/main" id="{00000000-0008-0000-0400-00009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67" name="TextBox 13866">
          <a:extLst>
            <a:ext uri="{FF2B5EF4-FFF2-40B4-BE49-F238E27FC236}">
              <a16:creationId xmlns="" xmlns:a16="http://schemas.microsoft.com/office/drawing/2014/main" id="{00000000-0008-0000-0400-00009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868" name="TextBox 13867">
          <a:extLst>
            <a:ext uri="{FF2B5EF4-FFF2-40B4-BE49-F238E27FC236}">
              <a16:creationId xmlns="" xmlns:a16="http://schemas.microsoft.com/office/drawing/2014/main" id="{00000000-0008-0000-0400-00009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69" name="TextBox 13868">
          <a:extLst>
            <a:ext uri="{FF2B5EF4-FFF2-40B4-BE49-F238E27FC236}">
              <a16:creationId xmlns="" xmlns:a16="http://schemas.microsoft.com/office/drawing/2014/main" id="{00000000-0008-0000-0400-00009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870" name="TextBox 13869">
          <a:extLst>
            <a:ext uri="{FF2B5EF4-FFF2-40B4-BE49-F238E27FC236}">
              <a16:creationId xmlns="" xmlns:a16="http://schemas.microsoft.com/office/drawing/2014/main" id="{00000000-0008-0000-0400-00009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71" name="TextBox 13870">
          <a:extLst>
            <a:ext uri="{FF2B5EF4-FFF2-40B4-BE49-F238E27FC236}">
              <a16:creationId xmlns="" xmlns:a16="http://schemas.microsoft.com/office/drawing/2014/main" id="{00000000-0008-0000-0400-00009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872" name="TextBox 13871">
          <a:extLst>
            <a:ext uri="{FF2B5EF4-FFF2-40B4-BE49-F238E27FC236}">
              <a16:creationId xmlns="" xmlns:a16="http://schemas.microsoft.com/office/drawing/2014/main" id="{00000000-0008-0000-0400-00009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873" name="TextBox 13872">
          <a:extLst>
            <a:ext uri="{FF2B5EF4-FFF2-40B4-BE49-F238E27FC236}">
              <a16:creationId xmlns="" xmlns:a16="http://schemas.microsoft.com/office/drawing/2014/main" id="{00000000-0008-0000-0400-00009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874" name="TextBox 13873">
          <a:extLst>
            <a:ext uri="{FF2B5EF4-FFF2-40B4-BE49-F238E27FC236}">
              <a16:creationId xmlns="" xmlns:a16="http://schemas.microsoft.com/office/drawing/2014/main" id="{00000000-0008-0000-0400-00009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75" name="TextBox 13874">
          <a:extLst>
            <a:ext uri="{FF2B5EF4-FFF2-40B4-BE49-F238E27FC236}">
              <a16:creationId xmlns="" xmlns:a16="http://schemas.microsoft.com/office/drawing/2014/main" id="{00000000-0008-0000-0400-00009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876" name="TextBox 13875">
          <a:extLst>
            <a:ext uri="{FF2B5EF4-FFF2-40B4-BE49-F238E27FC236}">
              <a16:creationId xmlns="" xmlns:a16="http://schemas.microsoft.com/office/drawing/2014/main" id="{00000000-0008-0000-0400-00009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77" name="TextBox 13876">
          <a:extLst>
            <a:ext uri="{FF2B5EF4-FFF2-40B4-BE49-F238E27FC236}">
              <a16:creationId xmlns="" xmlns:a16="http://schemas.microsoft.com/office/drawing/2014/main" id="{00000000-0008-0000-0400-00009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878" name="TextBox 13877">
          <a:extLst>
            <a:ext uri="{FF2B5EF4-FFF2-40B4-BE49-F238E27FC236}">
              <a16:creationId xmlns="" xmlns:a16="http://schemas.microsoft.com/office/drawing/2014/main" id="{00000000-0008-0000-0400-0000A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79" name="TextBox 13878">
          <a:extLst>
            <a:ext uri="{FF2B5EF4-FFF2-40B4-BE49-F238E27FC236}">
              <a16:creationId xmlns="" xmlns:a16="http://schemas.microsoft.com/office/drawing/2014/main" id="{00000000-0008-0000-0400-0000A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880" name="TextBox 13879">
          <a:extLst>
            <a:ext uri="{FF2B5EF4-FFF2-40B4-BE49-F238E27FC236}">
              <a16:creationId xmlns="" xmlns:a16="http://schemas.microsoft.com/office/drawing/2014/main" id="{00000000-0008-0000-0400-0000A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881" name="TextBox 13880">
          <a:extLst>
            <a:ext uri="{FF2B5EF4-FFF2-40B4-BE49-F238E27FC236}">
              <a16:creationId xmlns="" xmlns:a16="http://schemas.microsoft.com/office/drawing/2014/main" id="{00000000-0008-0000-0400-0000A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882" name="TextBox 13881">
          <a:extLst>
            <a:ext uri="{FF2B5EF4-FFF2-40B4-BE49-F238E27FC236}">
              <a16:creationId xmlns="" xmlns:a16="http://schemas.microsoft.com/office/drawing/2014/main" id="{00000000-0008-0000-0400-0000A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83" name="TextBox 13882">
          <a:extLst>
            <a:ext uri="{FF2B5EF4-FFF2-40B4-BE49-F238E27FC236}">
              <a16:creationId xmlns="" xmlns:a16="http://schemas.microsoft.com/office/drawing/2014/main" id="{00000000-0008-0000-0400-0000A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884" name="TextBox 13883">
          <a:extLst>
            <a:ext uri="{FF2B5EF4-FFF2-40B4-BE49-F238E27FC236}">
              <a16:creationId xmlns="" xmlns:a16="http://schemas.microsoft.com/office/drawing/2014/main" id="{00000000-0008-0000-0400-0000A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85" name="TextBox 13884">
          <a:extLst>
            <a:ext uri="{FF2B5EF4-FFF2-40B4-BE49-F238E27FC236}">
              <a16:creationId xmlns="" xmlns:a16="http://schemas.microsoft.com/office/drawing/2014/main" id="{00000000-0008-0000-0400-0000A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886" name="TextBox 13885">
          <a:extLst>
            <a:ext uri="{FF2B5EF4-FFF2-40B4-BE49-F238E27FC236}">
              <a16:creationId xmlns="" xmlns:a16="http://schemas.microsoft.com/office/drawing/2014/main" id="{00000000-0008-0000-0400-0000A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87" name="TextBox 13886">
          <a:extLst>
            <a:ext uri="{FF2B5EF4-FFF2-40B4-BE49-F238E27FC236}">
              <a16:creationId xmlns="" xmlns:a16="http://schemas.microsoft.com/office/drawing/2014/main" id="{00000000-0008-0000-0400-0000A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888" name="TextBox 13887">
          <a:extLst>
            <a:ext uri="{FF2B5EF4-FFF2-40B4-BE49-F238E27FC236}">
              <a16:creationId xmlns="" xmlns:a16="http://schemas.microsoft.com/office/drawing/2014/main" id="{00000000-0008-0000-0400-0000A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889" name="TextBox 13888">
          <a:extLst>
            <a:ext uri="{FF2B5EF4-FFF2-40B4-BE49-F238E27FC236}">
              <a16:creationId xmlns="" xmlns:a16="http://schemas.microsoft.com/office/drawing/2014/main" id="{00000000-0008-0000-0400-0000A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890" name="TextBox 13889">
          <a:extLst>
            <a:ext uri="{FF2B5EF4-FFF2-40B4-BE49-F238E27FC236}">
              <a16:creationId xmlns="" xmlns:a16="http://schemas.microsoft.com/office/drawing/2014/main" id="{00000000-0008-0000-0400-0000A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91" name="TextBox 13890">
          <a:extLst>
            <a:ext uri="{FF2B5EF4-FFF2-40B4-BE49-F238E27FC236}">
              <a16:creationId xmlns="" xmlns:a16="http://schemas.microsoft.com/office/drawing/2014/main" id="{00000000-0008-0000-0400-0000A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892" name="TextBox 13891">
          <a:extLst>
            <a:ext uri="{FF2B5EF4-FFF2-40B4-BE49-F238E27FC236}">
              <a16:creationId xmlns="" xmlns:a16="http://schemas.microsoft.com/office/drawing/2014/main" id="{00000000-0008-0000-0400-0000A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93" name="TextBox 13892">
          <a:extLst>
            <a:ext uri="{FF2B5EF4-FFF2-40B4-BE49-F238E27FC236}">
              <a16:creationId xmlns="" xmlns:a16="http://schemas.microsoft.com/office/drawing/2014/main" id="{00000000-0008-0000-0400-0000A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894" name="TextBox 13893">
          <a:extLst>
            <a:ext uri="{FF2B5EF4-FFF2-40B4-BE49-F238E27FC236}">
              <a16:creationId xmlns="" xmlns:a16="http://schemas.microsoft.com/office/drawing/2014/main" id="{00000000-0008-0000-0400-0000B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95" name="TextBox 13894">
          <a:extLst>
            <a:ext uri="{FF2B5EF4-FFF2-40B4-BE49-F238E27FC236}">
              <a16:creationId xmlns="" xmlns:a16="http://schemas.microsoft.com/office/drawing/2014/main" id="{00000000-0008-0000-0400-0000B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896" name="TextBox 13895">
          <a:extLst>
            <a:ext uri="{FF2B5EF4-FFF2-40B4-BE49-F238E27FC236}">
              <a16:creationId xmlns="" xmlns:a16="http://schemas.microsoft.com/office/drawing/2014/main" id="{00000000-0008-0000-0400-0000B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897" name="TextBox 13896">
          <a:extLst>
            <a:ext uri="{FF2B5EF4-FFF2-40B4-BE49-F238E27FC236}">
              <a16:creationId xmlns="" xmlns:a16="http://schemas.microsoft.com/office/drawing/2014/main" id="{00000000-0008-0000-0400-0000B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898" name="TextBox 13897">
          <a:extLst>
            <a:ext uri="{FF2B5EF4-FFF2-40B4-BE49-F238E27FC236}">
              <a16:creationId xmlns="" xmlns:a16="http://schemas.microsoft.com/office/drawing/2014/main" id="{00000000-0008-0000-0400-0000B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899" name="TextBox 13898">
          <a:extLst>
            <a:ext uri="{FF2B5EF4-FFF2-40B4-BE49-F238E27FC236}">
              <a16:creationId xmlns="" xmlns:a16="http://schemas.microsoft.com/office/drawing/2014/main" id="{00000000-0008-0000-0400-0000B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900" name="TextBox 13899">
          <a:extLst>
            <a:ext uri="{FF2B5EF4-FFF2-40B4-BE49-F238E27FC236}">
              <a16:creationId xmlns="" xmlns:a16="http://schemas.microsoft.com/office/drawing/2014/main" id="{00000000-0008-0000-0400-0000B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01" name="TextBox 13900">
          <a:extLst>
            <a:ext uri="{FF2B5EF4-FFF2-40B4-BE49-F238E27FC236}">
              <a16:creationId xmlns="" xmlns:a16="http://schemas.microsoft.com/office/drawing/2014/main" id="{00000000-0008-0000-0400-0000B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902" name="TextBox 13901">
          <a:extLst>
            <a:ext uri="{FF2B5EF4-FFF2-40B4-BE49-F238E27FC236}">
              <a16:creationId xmlns="" xmlns:a16="http://schemas.microsoft.com/office/drawing/2014/main" id="{00000000-0008-0000-0400-0000B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03" name="TextBox 13902">
          <a:extLst>
            <a:ext uri="{FF2B5EF4-FFF2-40B4-BE49-F238E27FC236}">
              <a16:creationId xmlns="" xmlns:a16="http://schemas.microsoft.com/office/drawing/2014/main" id="{00000000-0008-0000-0400-0000B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904" name="TextBox 13903">
          <a:extLst>
            <a:ext uri="{FF2B5EF4-FFF2-40B4-BE49-F238E27FC236}">
              <a16:creationId xmlns="" xmlns:a16="http://schemas.microsoft.com/office/drawing/2014/main" id="{00000000-0008-0000-0400-0000B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905" name="TextBox 13904">
          <a:extLst>
            <a:ext uri="{FF2B5EF4-FFF2-40B4-BE49-F238E27FC236}">
              <a16:creationId xmlns="" xmlns:a16="http://schemas.microsoft.com/office/drawing/2014/main" id="{00000000-0008-0000-0400-0000B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906" name="TextBox 13905">
          <a:extLst>
            <a:ext uri="{FF2B5EF4-FFF2-40B4-BE49-F238E27FC236}">
              <a16:creationId xmlns="" xmlns:a16="http://schemas.microsoft.com/office/drawing/2014/main" id="{00000000-0008-0000-0400-0000B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07" name="TextBox 13906">
          <a:extLst>
            <a:ext uri="{FF2B5EF4-FFF2-40B4-BE49-F238E27FC236}">
              <a16:creationId xmlns="" xmlns:a16="http://schemas.microsoft.com/office/drawing/2014/main" id="{00000000-0008-0000-0400-0000B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908" name="TextBox 13907">
          <a:extLst>
            <a:ext uri="{FF2B5EF4-FFF2-40B4-BE49-F238E27FC236}">
              <a16:creationId xmlns="" xmlns:a16="http://schemas.microsoft.com/office/drawing/2014/main" id="{00000000-0008-0000-0400-0000B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09" name="TextBox 13908">
          <a:extLst>
            <a:ext uri="{FF2B5EF4-FFF2-40B4-BE49-F238E27FC236}">
              <a16:creationId xmlns="" xmlns:a16="http://schemas.microsoft.com/office/drawing/2014/main" id="{00000000-0008-0000-0400-0000B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910" name="TextBox 13909">
          <a:extLst>
            <a:ext uri="{FF2B5EF4-FFF2-40B4-BE49-F238E27FC236}">
              <a16:creationId xmlns="" xmlns:a16="http://schemas.microsoft.com/office/drawing/2014/main" id="{00000000-0008-0000-0400-0000C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11" name="TextBox 13910">
          <a:extLst>
            <a:ext uri="{FF2B5EF4-FFF2-40B4-BE49-F238E27FC236}">
              <a16:creationId xmlns="" xmlns:a16="http://schemas.microsoft.com/office/drawing/2014/main" id="{00000000-0008-0000-0400-0000C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912" name="TextBox 13911">
          <a:extLst>
            <a:ext uri="{FF2B5EF4-FFF2-40B4-BE49-F238E27FC236}">
              <a16:creationId xmlns="" xmlns:a16="http://schemas.microsoft.com/office/drawing/2014/main" id="{00000000-0008-0000-0400-0000C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913" name="TextBox 13912">
          <a:extLst>
            <a:ext uri="{FF2B5EF4-FFF2-40B4-BE49-F238E27FC236}">
              <a16:creationId xmlns="" xmlns:a16="http://schemas.microsoft.com/office/drawing/2014/main" id="{00000000-0008-0000-0400-0000C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914" name="TextBox 13913">
          <a:extLst>
            <a:ext uri="{FF2B5EF4-FFF2-40B4-BE49-F238E27FC236}">
              <a16:creationId xmlns="" xmlns:a16="http://schemas.microsoft.com/office/drawing/2014/main" id="{00000000-0008-0000-0400-0000C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15" name="TextBox 13914">
          <a:extLst>
            <a:ext uri="{FF2B5EF4-FFF2-40B4-BE49-F238E27FC236}">
              <a16:creationId xmlns="" xmlns:a16="http://schemas.microsoft.com/office/drawing/2014/main" id="{00000000-0008-0000-0400-0000C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916" name="TextBox 13915">
          <a:extLst>
            <a:ext uri="{FF2B5EF4-FFF2-40B4-BE49-F238E27FC236}">
              <a16:creationId xmlns="" xmlns:a16="http://schemas.microsoft.com/office/drawing/2014/main" id="{00000000-0008-0000-0400-0000C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17" name="TextBox 13916">
          <a:extLst>
            <a:ext uri="{FF2B5EF4-FFF2-40B4-BE49-F238E27FC236}">
              <a16:creationId xmlns="" xmlns:a16="http://schemas.microsoft.com/office/drawing/2014/main" id="{00000000-0008-0000-0400-0000C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918" name="TextBox 13917">
          <a:extLst>
            <a:ext uri="{FF2B5EF4-FFF2-40B4-BE49-F238E27FC236}">
              <a16:creationId xmlns="" xmlns:a16="http://schemas.microsoft.com/office/drawing/2014/main" id="{00000000-0008-0000-0400-0000C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19" name="TextBox 13918">
          <a:extLst>
            <a:ext uri="{FF2B5EF4-FFF2-40B4-BE49-F238E27FC236}">
              <a16:creationId xmlns="" xmlns:a16="http://schemas.microsoft.com/office/drawing/2014/main" id="{00000000-0008-0000-0400-0000C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920" name="TextBox 13919">
          <a:extLst>
            <a:ext uri="{FF2B5EF4-FFF2-40B4-BE49-F238E27FC236}">
              <a16:creationId xmlns="" xmlns:a16="http://schemas.microsoft.com/office/drawing/2014/main" id="{00000000-0008-0000-0400-0000C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921" name="TextBox 13920">
          <a:extLst>
            <a:ext uri="{FF2B5EF4-FFF2-40B4-BE49-F238E27FC236}">
              <a16:creationId xmlns="" xmlns:a16="http://schemas.microsoft.com/office/drawing/2014/main" id="{00000000-0008-0000-0400-0000C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922" name="TextBox 13921">
          <a:extLst>
            <a:ext uri="{FF2B5EF4-FFF2-40B4-BE49-F238E27FC236}">
              <a16:creationId xmlns="" xmlns:a16="http://schemas.microsoft.com/office/drawing/2014/main" id="{00000000-0008-0000-0400-0000C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23" name="TextBox 13922">
          <a:extLst>
            <a:ext uri="{FF2B5EF4-FFF2-40B4-BE49-F238E27FC236}">
              <a16:creationId xmlns="" xmlns:a16="http://schemas.microsoft.com/office/drawing/2014/main" id="{00000000-0008-0000-0400-0000C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924" name="TextBox 13923">
          <a:extLst>
            <a:ext uri="{FF2B5EF4-FFF2-40B4-BE49-F238E27FC236}">
              <a16:creationId xmlns="" xmlns:a16="http://schemas.microsoft.com/office/drawing/2014/main" id="{00000000-0008-0000-0400-0000C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25" name="TextBox 13924">
          <a:extLst>
            <a:ext uri="{FF2B5EF4-FFF2-40B4-BE49-F238E27FC236}">
              <a16:creationId xmlns="" xmlns:a16="http://schemas.microsoft.com/office/drawing/2014/main" id="{00000000-0008-0000-0400-0000C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926" name="TextBox 13925">
          <a:extLst>
            <a:ext uri="{FF2B5EF4-FFF2-40B4-BE49-F238E27FC236}">
              <a16:creationId xmlns="" xmlns:a16="http://schemas.microsoft.com/office/drawing/2014/main" id="{00000000-0008-0000-0400-0000D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27" name="TextBox 13926">
          <a:extLst>
            <a:ext uri="{FF2B5EF4-FFF2-40B4-BE49-F238E27FC236}">
              <a16:creationId xmlns="" xmlns:a16="http://schemas.microsoft.com/office/drawing/2014/main" id="{00000000-0008-0000-0400-0000D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928" name="TextBox 13927">
          <a:extLst>
            <a:ext uri="{FF2B5EF4-FFF2-40B4-BE49-F238E27FC236}">
              <a16:creationId xmlns="" xmlns:a16="http://schemas.microsoft.com/office/drawing/2014/main" id="{00000000-0008-0000-0400-0000D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929" name="TextBox 13928">
          <a:extLst>
            <a:ext uri="{FF2B5EF4-FFF2-40B4-BE49-F238E27FC236}">
              <a16:creationId xmlns="" xmlns:a16="http://schemas.microsoft.com/office/drawing/2014/main" id="{00000000-0008-0000-0400-0000D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930" name="TextBox 13929">
          <a:extLst>
            <a:ext uri="{FF2B5EF4-FFF2-40B4-BE49-F238E27FC236}">
              <a16:creationId xmlns="" xmlns:a16="http://schemas.microsoft.com/office/drawing/2014/main" id="{00000000-0008-0000-0400-0000D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31" name="TextBox 13930">
          <a:extLst>
            <a:ext uri="{FF2B5EF4-FFF2-40B4-BE49-F238E27FC236}">
              <a16:creationId xmlns="" xmlns:a16="http://schemas.microsoft.com/office/drawing/2014/main" id="{00000000-0008-0000-0400-0000D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932" name="TextBox 13931">
          <a:extLst>
            <a:ext uri="{FF2B5EF4-FFF2-40B4-BE49-F238E27FC236}">
              <a16:creationId xmlns="" xmlns:a16="http://schemas.microsoft.com/office/drawing/2014/main" id="{00000000-0008-0000-0400-0000D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33" name="TextBox 13932">
          <a:extLst>
            <a:ext uri="{FF2B5EF4-FFF2-40B4-BE49-F238E27FC236}">
              <a16:creationId xmlns="" xmlns:a16="http://schemas.microsoft.com/office/drawing/2014/main" id="{00000000-0008-0000-0400-0000D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934" name="TextBox 13933">
          <a:extLst>
            <a:ext uri="{FF2B5EF4-FFF2-40B4-BE49-F238E27FC236}">
              <a16:creationId xmlns="" xmlns:a16="http://schemas.microsoft.com/office/drawing/2014/main" id="{00000000-0008-0000-0400-0000D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35" name="TextBox 13934">
          <a:extLst>
            <a:ext uri="{FF2B5EF4-FFF2-40B4-BE49-F238E27FC236}">
              <a16:creationId xmlns="" xmlns:a16="http://schemas.microsoft.com/office/drawing/2014/main" id="{00000000-0008-0000-0400-0000D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936" name="TextBox 13935">
          <a:extLst>
            <a:ext uri="{FF2B5EF4-FFF2-40B4-BE49-F238E27FC236}">
              <a16:creationId xmlns="" xmlns:a16="http://schemas.microsoft.com/office/drawing/2014/main" id="{00000000-0008-0000-0400-0000D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937" name="TextBox 13936">
          <a:extLst>
            <a:ext uri="{FF2B5EF4-FFF2-40B4-BE49-F238E27FC236}">
              <a16:creationId xmlns="" xmlns:a16="http://schemas.microsoft.com/office/drawing/2014/main" id="{00000000-0008-0000-0400-0000D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55111"/>
    <xdr:sp macro="" textlink="">
      <xdr:nvSpPr>
        <xdr:cNvPr id="13938" name="TextBox 13937">
          <a:extLst>
            <a:ext uri="{FF2B5EF4-FFF2-40B4-BE49-F238E27FC236}">
              <a16:creationId xmlns="" xmlns:a16="http://schemas.microsoft.com/office/drawing/2014/main" id="{00000000-0008-0000-0400-0000DC060000}"/>
            </a:ext>
          </a:extLst>
        </xdr:cNvPr>
        <xdr:cNvSpPr txBox="1"/>
      </xdr:nvSpPr>
      <xdr:spPr>
        <a:xfrm>
          <a:off x="1888191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55111"/>
    <xdr:sp macro="" textlink="">
      <xdr:nvSpPr>
        <xdr:cNvPr id="13939" name="TextBox 13938">
          <a:extLst>
            <a:ext uri="{FF2B5EF4-FFF2-40B4-BE49-F238E27FC236}">
              <a16:creationId xmlns="" xmlns:a16="http://schemas.microsoft.com/office/drawing/2014/main" id="{00000000-0008-0000-0400-0000DD060000}"/>
            </a:ext>
          </a:extLst>
        </xdr:cNvPr>
        <xdr:cNvSpPr txBox="1"/>
      </xdr:nvSpPr>
      <xdr:spPr>
        <a:xfrm>
          <a:off x="1765487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55111"/>
    <xdr:sp macro="" textlink="">
      <xdr:nvSpPr>
        <xdr:cNvPr id="13940" name="TextBox 13939">
          <a:extLst>
            <a:ext uri="{FF2B5EF4-FFF2-40B4-BE49-F238E27FC236}">
              <a16:creationId xmlns="" xmlns:a16="http://schemas.microsoft.com/office/drawing/2014/main" id="{00000000-0008-0000-0400-0000DE060000}"/>
            </a:ext>
          </a:extLst>
        </xdr:cNvPr>
        <xdr:cNvSpPr txBox="1"/>
      </xdr:nvSpPr>
      <xdr:spPr>
        <a:xfrm>
          <a:off x="1765487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55111"/>
    <xdr:sp macro="" textlink="">
      <xdr:nvSpPr>
        <xdr:cNvPr id="13941" name="TextBox 13940">
          <a:extLst>
            <a:ext uri="{FF2B5EF4-FFF2-40B4-BE49-F238E27FC236}">
              <a16:creationId xmlns="" xmlns:a16="http://schemas.microsoft.com/office/drawing/2014/main" id="{00000000-0008-0000-0400-0000DF060000}"/>
            </a:ext>
          </a:extLst>
        </xdr:cNvPr>
        <xdr:cNvSpPr txBox="1"/>
      </xdr:nvSpPr>
      <xdr:spPr>
        <a:xfrm>
          <a:off x="1888191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942" name="TextBox 13941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43" name="TextBox 1394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944" name="TextBox 13943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45" name="TextBox 1394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946" name="TextBox 13945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47" name="TextBox 13946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948" name="TextBox 13947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949" name="TextBox 13948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950" name="TextBox 13949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951" name="TextBox 13950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952" name="TextBox 13951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53" name="TextBox 1395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954" name="TextBox 13953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55" name="TextBox 1395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956" name="TextBox 13955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57" name="TextBox 13956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958" name="TextBox 13957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959" name="TextBox 13958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960" name="TextBox 13959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61" name="TextBox 1396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962" name="TextBox 13961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63" name="TextBox 1396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964" name="TextBox 13963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65" name="TextBox 1396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966" name="TextBox 13965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967" name="TextBox 13966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968" name="TextBox 13967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69" name="TextBox 13968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970" name="TextBox 13969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71" name="TextBox 1397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972" name="TextBox 13971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73" name="TextBox 1397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974" name="TextBox 13973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975" name="TextBox 13974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976" name="TextBox 13975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977" name="TextBox 13976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978" name="TextBox 13977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979" name="TextBox 13978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13980" name="TextBox 13979"/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981" name="TextBox 13980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82" name="TextBox 1398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983" name="TextBox 13982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84" name="TextBox 1398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985" name="TextBox 13984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86" name="TextBox 1398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987" name="TextBox 13986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988" name="TextBox 13987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989" name="TextBox 13988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90" name="TextBox 1398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991" name="TextBox 13990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92" name="TextBox 1399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3993" name="TextBox 13992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94" name="TextBox 1399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3995" name="TextBox 13994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3996" name="TextBox 13995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3997" name="TextBox 13996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3998" name="TextBox 1399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3999" name="TextBox 13998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00" name="TextBox 1399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001" name="TextBox 14000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02" name="TextBox 1400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003" name="TextBox 14002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004" name="TextBox 14003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005" name="TextBox 14004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06" name="TextBox 1400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007" name="TextBox 14006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08" name="TextBox 1400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009" name="TextBox 14008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10" name="TextBox 1400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011" name="TextBox 14010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012" name="TextBox 14011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013" name="TextBox 14012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14" name="TextBox 1401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015" name="TextBox 14014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16" name="TextBox 1401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017" name="TextBox 14016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18" name="TextBox 1401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019" name="TextBox 14018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020" name="TextBox 14019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021" name="TextBox 14020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22" name="TextBox 1402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023" name="TextBox 14022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24" name="TextBox 1402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025" name="TextBox 14024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26" name="TextBox 1402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027" name="TextBox 14026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028" name="TextBox 14027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029" name="TextBox 14028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30" name="TextBox 1402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031" name="TextBox 14030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32" name="TextBox 1403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033" name="TextBox 14032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34" name="TextBox 1403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035" name="TextBox 14034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036" name="TextBox 14035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037" name="TextBox 14036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38" name="TextBox 1403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039" name="TextBox 14038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40" name="TextBox 1403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041" name="TextBox 14040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42" name="TextBox 1404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043" name="TextBox 14042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044" name="TextBox 14043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045" name="TextBox 14044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46" name="TextBox 1404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047" name="TextBox 14046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48" name="TextBox 1404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049" name="TextBox 14048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50" name="TextBox 1404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051" name="TextBox 14050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052" name="TextBox 14051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053" name="TextBox 14052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54" name="TextBox 1405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055" name="TextBox 14054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56" name="TextBox 1405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057" name="TextBox 14056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58" name="TextBox 1405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059" name="TextBox 14058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060" name="TextBox 14059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061" name="TextBox 14060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62" name="TextBox 1406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063" name="TextBox 14062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64" name="TextBox 1406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065" name="TextBox 14064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66" name="TextBox 1406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067" name="TextBox 14066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068" name="TextBox 14067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069" name="TextBox 14068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70" name="TextBox 1406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071" name="TextBox 14070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72" name="TextBox 1407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073" name="TextBox 14072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74" name="TextBox 1407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075" name="TextBox 14074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076" name="TextBox 14075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077" name="TextBox 14076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78" name="TextBox 1407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079" name="TextBox 14078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80" name="TextBox 1407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081" name="TextBox 14080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82" name="TextBox 1408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083" name="TextBox 14082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084" name="TextBox 14083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085" name="TextBox 14084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86" name="TextBox 1408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087" name="TextBox 14086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88" name="TextBox 1408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089" name="TextBox 14088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90" name="TextBox 1408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091" name="TextBox 14090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092" name="TextBox 14091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093" name="TextBox 14092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94" name="TextBox 1409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095" name="TextBox 14094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96" name="TextBox 1409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097" name="TextBox 14096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098" name="TextBox 1409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099" name="TextBox 14098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100" name="TextBox 14099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101" name="TextBox 14100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102" name="TextBox 1410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103" name="TextBox 14102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104" name="TextBox 1410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105" name="TextBox 14104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106" name="TextBox 1410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107" name="TextBox 14106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108" name="TextBox 14107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109" name="TextBox 14108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110" name="TextBox 1410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111" name="TextBox 14110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112" name="TextBox 1411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113" name="TextBox 14112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114" name="TextBox 1411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115" name="TextBox 14114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116" name="TextBox 14115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117" name="TextBox 14116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118" name="TextBox 1411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119" name="TextBox 14118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120" name="TextBox 1411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121" name="TextBox 14120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122" name="TextBox 1412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123" name="TextBox 14122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124" name="TextBox 14123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125" name="TextBox 14124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126" name="TextBox 1412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127" name="TextBox 14126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128" name="TextBox 1412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129" name="TextBox 14128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130" name="TextBox 1412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131" name="TextBox 14130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132" name="TextBox 14131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133" name="TextBox 14132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134" name="TextBox 1413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135" name="TextBox 14134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136" name="TextBox 1413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137" name="TextBox 14136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138" name="TextBox 1413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139" name="TextBox 14138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140" name="TextBox 14139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4141" name="TextBox 14140"/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4142" name="TextBox 14141"/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4143" name="TextBox 14142"/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4144" name="TextBox 14143"/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4145" name="TextBox 14144"/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4146" name="TextBox 14145"/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4147" name="TextBox 14146"/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4148" name="TextBox 14147"/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9</xdr:row>
      <xdr:rowOff>0</xdr:rowOff>
    </xdr:from>
    <xdr:ext cx="175494" cy="311803"/>
    <xdr:sp macro="" textlink="">
      <xdr:nvSpPr>
        <xdr:cNvPr id="14149" name="TextBox 14148">
          <a:extLst>
            <a:ext uri="{FF2B5EF4-FFF2-40B4-BE49-F238E27FC236}">
              <a16:creationId xmlns="" xmlns:a16="http://schemas.microsoft.com/office/drawing/2014/main" id="{00000000-0008-0000-0400-0000C5050000}"/>
            </a:ext>
          </a:extLst>
        </xdr:cNvPr>
        <xdr:cNvSpPr txBox="1"/>
      </xdr:nvSpPr>
      <xdr:spPr>
        <a:xfrm>
          <a:off x="1803587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4150" name="TextBox 14149">
          <a:extLst>
            <a:ext uri="{FF2B5EF4-FFF2-40B4-BE49-F238E27FC236}">
              <a16:creationId xmlns="" xmlns:a16="http://schemas.microsoft.com/office/drawing/2014/main" id="{00000000-0008-0000-0400-0000C6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9</xdr:row>
      <xdr:rowOff>0</xdr:rowOff>
    </xdr:from>
    <xdr:ext cx="175494" cy="311803"/>
    <xdr:sp macro="" textlink="">
      <xdr:nvSpPr>
        <xdr:cNvPr id="14151" name="TextBox 14150">
          <a:extLst>
            <a:ext uri="{FF2B5EF4-FFF2-40B4-BE49-F238E27FC236}">
              <a16:creationId xmlns="" xmlns:a16="http://schemas.microsoft.com/office/drawing/2014/main" id="{00000000-0008-0000-0400-0000C7050000}"/>
            </a:ext>
          </a:extLst>
        </xdr:cNvPr>
        <xdr:cNvSpPr txBox="1"/>
      </xdr:nvSpPr>
      <xdr:spPr>
        <a:xfrm>
          <a:off x="1775012" y="3657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4152" name="TextBox 14151">
          <a:extLst>
            <a:ext uri="{FF2B5EF4-FFF2-40B4-BE49-F238E27FC236}">
              <a16:creationId xmlns="" xmlns:a16="http://schemas.microsoft.com/office/drawing/2014/main" id="{00000000-0008-0000-0400-0000C8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66257" cy="311803"/>
    <xdr:sp macro="" textlink="">
      <xdr:nvSpPr>
        <xdr:cNvPr id="14153" name="TextBox 14152">
          <a:extLst>
            <a:ext uri="{FF2B5EF4-FFF2-40B4-BE49-F238E27FC236}">
              <a16:creationId xmlns="" xmlns:a16="http://schemas.microsoft.com/office/drawing/2014/main" id="{00000000-0008-0000-0400-0000C9050000}"/>
            </a:ext>
          </a:extLst>
        </xdr:cNvPr>
        <xdr:cNvSpPr txBox="1"/>
      </xdr:nvSpPr>
      <xdr:spPr>
        <a:xfrm>
          <a:off x="1765487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66257" cy="311803"/>
    <xdr:sp macro="" textlink="">
      <xdr:nvSpPr>
        <xdr:cNvPr id="14154" name="TextBox 14153">
          <a:extLst>
            <a:ext uri="{FF2B5EF4-FFF2-40B4-BE49-F238E27FC236}">
              <a16:creationId xmlns="" xmlns:a16="http://schemas.microsoft.com/office/drawing/2014/main" id="{00000000-0008-0000-0400-0000CA050000}"/>
            </a:ext>
          </a:extLst>
        </xdr:cNvPr>
        <xdr:cNvSpPr txBox="1"/>
      </xdr:nvSpPr>
      <xdr:spPr>
        <a:xfrm>
          <a:off x="1888191" y="3657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9</xdr:row>
      <xdr:rowOff>0</xdr:rowOff>
    </xdr:from>
    <xdr:ext cx="184731" cy="283457"/>
    <xdr:sp macro="" textlink="">
      <xdr:nvSpPr>
        <xdr:cNvPr id="14155" name="TextBox 14154">
          <a:extLst>
            <a:ext uri="{FF2B5EF4-FFF2-40B4-BE49-F238E27FC236}">
              <a16:creationId xmlns="" xmlns:a16="http://schemas.microsoft.com/office/drawing/2014/main" id="{00000000-0008-0000-0400-0000CB050000}"/>
            </a:ext>
          </a:extLst>
        </xdr:cNvPr>
        <xdr:cNvSpPr txBox="1"/>
      </xdr:nvSpPr>
      <xdr:spPr>
        <a:xfrm>
          <a:off x="1765487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9</xdr:row>
      <xdr:rowOff>0</xdr:rowOff>
    </xdr:from>
    <xdr:ext cx="184731" cy="283457"/>
    <xdr:sp macro="" textlink="">
      <xdr:nvSpPr>
        <xdr:cNvPr id="14156" name="TextBox 14155">
          <a:extLst>
            <a:ext uri="{FF2B5EF4-FFF2-40B4-BE49-F238E27FC236}">
              <a16:creationId xmlns="" xmlns:a16="http://schemas.microsoft.com/office/drawing/2014/main" id="{00000000-0008-0000-0400-0000CC050000}"/>
            </a:ext>
          </a:extLst>
        </xdr:cNvPr>
        <xdr:cNvSpPr txBox="1"/>
      </xdr:nvSpPr>
      <xdr:spPr>
        <a:xfrm>
          <a:off x="1888191" y="3657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4157" name="TextBox 14156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158" name="TextBox 14157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4159" name="TextBox 14158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160" name="TextBox 14159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4161" name="TextBox 14160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162" name="TextBox 14161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4163" name="TextBox 14162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4164" name="TextBox 14163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4165" name="TextBox 14164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166" name="TextBox 14165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4167" name="TextBox 14166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168" name="TextBox 14167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4169" name="TextBox 14168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170" name="TextBox 14169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4171" name="TextBox 14170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4172" name="TextBox 14171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4173" name="TextBox 14172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174" name="TextBox 14173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4175" name="TextBox 14174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176" name="TextBox 14175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4177" name="TextBox 14176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178" name="TextBox 14177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4179" name="TextBox 14178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4180" name="TextBox 14179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4181" name="TextBox 14180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182" name="TextBox 14181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4183" name="TextBox 14182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184" name="TextBox 14183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4185" name="TextBox 14184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186" name="TextBox 14185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4187" name="TextBox 14186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4188" name="TextBox 14187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4189" name="TextBox 14188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190" name="TextBox 14189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4191" name="TextBox 14190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192" name="TextBox 14191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4193" name="TextBox 14192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194" name="TextBox 14193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4195" name="TextBox 14194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4196" name="TextBox 14195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4197" name="TextBox 14196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198" name="TextBox 14197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4199" name="TextBox 14198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00" name="TextBox 14199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4201" name="TextBox 14200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02" name="TextBox 14201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4203" name="TextBox 14202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4204" name="TextBox 14203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4205" name="TextBox 14204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06" name="TextBox 14205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4207" name="TextBox 14206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08" name="TextBox 14207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4209" name="TextBox 14208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10" name="TextBox 14209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4211" name="TextBox 14210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4212" name="TextBox 14211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4213" name="TextBox 14212"/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14" name="TextBox 14213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4215" name="TextBox 14214"/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16" name="TextBox 14215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4217" name="TextBox 14216"/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18" name="TextBox 14217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4219" name="TextBox 14218"/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4220" name="TextBox 14219"/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4221" name="TextBox 14220">
          <a:extLst>
            <a:ext uri="{FF2B5EF4-FFF2-40B4-BE49-F238E27FC236}">
              <a16:creationId xmlns=""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22" name="TextBox 14221">
          <a:extLst>
            <a:ext uri="{FF2B5EF4-FFF2-40B4-BE49-F238E27FC236}">
              <a16:creationId xmlns=""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4223" name="TextBox 14222">
          <a:extLst>
            <a:ext uri="{FF2B5EF4-FFF2-40B4-BE49-F238E27FC236}">
              <a16:creationId xmlns=""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24" name="TextBox 14223">
          <a:extLst>
            <a:ext uri="{FF2B5EF4-FFF2-40B4-BE49-F238E27FC236}">
              <a16:creationId xmlns=""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4225" name="TextBox 14224">
          <a:extLst>
            <a:ext uri="{FF2B5EF4-FFF2-40B4-BE49-F238E27FC236}">
              <a16:creationId xmlns=""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26" name="TextBox 14225">
          <a:extLst>
            <a:ext uri="{FF2B5EF4-FFF2-40B4-BE49-F238E27FC236}">
              <a16:creationId xmlns=""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4227" name="TextBox 14226">
          <a:extLst>
            <a:ext uri="{FF2B5EF4-FFF2-40B4-BE49-F238E27FC236}">
              <a16:creationId xmlns=""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4228" name="TextBox 14227">
          <a:extLst>
            <a:ext uri="{FF2B5EF4-FFF2-40B4-BE49-F238E27FC236}">
              <a16:creationId xmlns=""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4229" name="TextBox 14228">
          <a:extLst>
            <a:ext uri="{FF2B5EF4-FFF2-40B4-BE49-F238E27FC236}">
              <a16:creationId xmlns=""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30" name="TextBox 14229">
          <a:extLst>
            <a:ext uri="{FF2B5EF4-FFF2-40B4-BE49-F238E27FC236}">
              <a16:creationId xmlns=""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4231" name="TextBox 14230">
          <a:extLst>
            <a:ext uri="{FF2B5EF4-FFF2-40B4-BE49-F238E27FC236}">
              <a16:creationId xmlns=""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32" name="TextBox 14231">
          <a:extLst>
            <a:ext uri="{FF2B5EF4-FFF2-40B4-BE49-F238E27FC236}">
              <a16:creationId xmlns=""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4233" name="TextBox 14232">
          <a:extLst>
            <a:ext uri="{FF2B5EF4-FFF2-40B4-BE49-F238E27FC236}">
              <a16:creationId xmlns=""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34" name="TextBox 14233">
          <a:extLst>
            <a:ext uri="{FF2B5EF4-FFF2-40B4-BE49-F238E27FC236}">
              <a16:creationId xmlns=""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4235" name="TextBox 14234">
          <a:extLst>
            <a:ext uri="{FF2B5EF4-FFF2-40B4-BE49-F238E27FC236}">
              <a16:creationId xmlns=""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4236" name="TextBox 14235">
          <a:extLst>
            <a:ext uri="{FF2B5EF4-FFF2-40B4-BE49-F238E27FC236}">
              <a16:creationId xmlns=""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4237" name="TextBox 14236">
          <a:extLst>
            <a:ext uri="{FF2B5EF4-FFF2-40B4-BE49-F238E27FC236}">
              <a16:creationId xmlns=""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38" name="TextBox 14237">
          <a:extLst>
            <a:ext uri="{FF2B5EF4-FFF2-40B4-BE49-F238E27FC236}">
              <a16:creationId xmlns=""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4239" name="TextBox 14238">
          <a:extLst>
            <a:ext uri="{FF2B5EF4-FFF2-40B4-BE49-F238E27FC236}">
              <a16:creationId xmlns=""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40" name="TextBox 14239">
          <a:extLst>
            <a:ext uri="{FF2B5EF4-FFF2-40B4-BE49-F238E27FC236}">
              <a16:creationId xmlns=""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4241" name="TextBox 14240">
          <a:extLst>
            <a:ext uri="{FF2B5EF4-FFF2-40B4-BE49-F238E27FC236}">
              <a16:creationId xmlns=""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42" name="TextBox 14241">
          <a:extLst>
            <a:ext uri="{FF2B5EF4-FFF2-40B4-BE49-F238E27FC236}">
              <a16:creationId xmlns=""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4243" name="TextBox 14242">
          <a:extLst>
            <a:ext uri="{FF2B5EF4-FFF2-40B4-BE49-F238E27FC236}">
              <a16:creationId xmlns=""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4244" name="TextBox 14243">
          <a:extLst>
            <a:ext uri="{FF2B5EF4-FFF2-40B4-BE49-F238E27FC236}">
              <a16:creationId xmlns=""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4245" name="TextBox 14244">
          <a:extLst>
            <a:ext uri="{FF2B5EF4-FFF2-40B4-BE49-F238E27FC236}">
              <a16:creationId xmlns=""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46" name="TextBox 14245">
          <a:extLst>
            <a:ext uri="{FF2B5EF4-FFF2-40B4-BE49-F238E27FC236}">
              <a16:creationId xmlns=""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4247" name="TextBox 14246">
          <a:extLst>
            <a:ext uri="{FF2B5EF4-FFF2-40B4-BE49-F238E27FC236}">
              <a16:creationId xmlns=""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48" name="TextBox 14247">
          <a:extLst>
            <a:ext uri="{FF2B5EF4-FFF2-40B4-BE49-F238E27FC236}">
              <a16:creationId xmlns=""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4249" name="TextBox 14248">
          <a:extLst>
            <a:ext uri="{FF2B5EF4-FFF2-40B4-BE49-F238E27FC236}">
              <a16:creationId xmlns=""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50" name="TextBox 14249">
          <a:extLst>
            <a:ext uri="{FF2B5EF4-FFF2-40B4-BE49-F238E27FC236}">
              <a16:creationId xmlns=""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4251" name="TextBox 14250">
          <a:extLst>
            <a:ext uri="{FF2B5EF4-FFF2-40B4-BE49-F238E27FC236}">
              <a16:creationId xmlns=""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4252" name="TextBox 14251">
          <a:extLst>
            <a:ext uri="{FF2B5EF4-FFF2-40B4-BE49-F238E27FC236}">
              <a16:creationId xmlns=""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4253" name="TextBox 14252">
          <a:extLst>
            <a:ext uri="{FF2B5EF4-FFF2-40B4-BE49-F238E27FC236}">
              <a16:creationId xmlns=""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54" name="TextBox 14253">
          <a:extLst>
            <a:ext uri="{FF2B5EF4-FFF2-40B4-BE49-F238E27FC236}">
              <a16:creationId xmlns=""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4255" name="TextBox 14254">
          <a:extLst>
            <a:ext uri="{FF2B5EF4-FFF2-40B4-BE49-F238E27FC236}">
              <a16:creationId xmlns=""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56" name="TextBox 14255">
          <a:extLst>
            <a:ext uri="{FF2B5EF4-FFF2-40B4-BE49-F238E27FC236}">
              <a16:creationId xmlns=""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4257" name="TextBox 14256">
          <a:extLst>
            <a:ext uri="{FF2B5EF4-FFF2-40B4-BE49-F238E27FC236}">
              <a16:creationId xmlns=""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58" name="TextBox 14257">
          <a:extLst>
            <a:ext uri="{FF2B5EF4-FFF2-40B4-BE49-F238E27FC236}">
              <a16:creationId xmlns=""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4259" name="TextBox 14258">
          <a:extLst>
            <a:ext uri="{FF2B5EF4-FFF2-40B4-BE49-F238E27FC236}">
              <a16:creationId xmlns=""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4260" name="TextBox 14259">
          <a:extLst>
            <a:ext uri="{FF2B5EF4-FFF2-40B4-BE49-F238E27FC236}">
              <a16:creationId xmlns=""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4261" name="TextBox 14260">
          <a:extLst>
            <a:ext uri="{FF2B5EF4-FFF2-40B4-BE49-F238E27FC236}">
              <a16:creationId xmlns=""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62" name="TextBox 14261">
          <a:extLst>
            <a:ext uri="{FF2B5EF4-FFF2-40B4-BE49-F238E27FC236}">
              <a16:creationId xmlns=""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4263" name="TextBox 14262">
          <a:extLst>
            <a:ext uri="{FF2B5EF4-FFF2-40B4-BE49-F238E27FC236}">
              <a16:creationId xmlns=""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64" name="TextBox 14263">
          <a:extLst>
            <a:ext uri="{FF2B5EF4-FFF2-40B4-BE49-F238E27FC236}">
              <a16:creationId xmlns=""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4265" name="TextBox 14264">
          <a:extLst>
            <a:ext uri="{FF2B5EF4-FFF2-40B4-BE49-F238E27FC236}">
              <a16:creationId xmlns=""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66" name="TextBox 14265">
          <a:extLst>
            <a:ext uri="{FF2B5EF4-FFF2-40B4-BE49-F238E27FC236}">
              <a16:creationId xmlns=""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4267" name="TextBox 14266">
          <a:extLst>
            <a:ext uri="{FF2B5EF4-FFF2-40B4-BE49-F238E27FC236}">
              <a16:creationId xmlns=""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4268" name="TextBox 14267">
          <a:extLst>
            <a:ext uri="{FF2B5EF4-FFF2-40B4-BE49-F238E27FC236}">
              <a16:creationId xmlns=""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4269" name="TextBox 14268">
          <a:extLst>
            <a:ext uri="{FF2B5EF4-FFF2-40B4-BE49-F238E27FC236}">
              <a16:creationId xmlns=""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70" name="TextBox 14269">
          <a:extLst>
            <a:ext uri="{FF2B5EF4-FFF2-40B4-BE49-F238E27FC236}">
              <a16:creationId xmlns=""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4271" name="TextBox 14270">
          <a:extLst>
            <a:ext uri="{FF2B5EF4-FFF2-40B4-BE49-F238E27FC236}">
              <a16:creationId xmlns=""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72" name="TextBox 14271">
          <a:extLst>
            <a:ext uri="{FF2B5EF4-FFF2-40B4-BE49-F238E27FC236}">
              <a16:creationId xmlns=""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4273" name="TextBox 14272">
          <a:extLst>
            <a:ext uri="{FF2B5EF4-FFF2-40B4-BE49-F238E27FC236}">
              <a16:creationId xmlns=""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74" name="TextBox 14273">
          <a:extLst>
            <a:ext uri="{FF2B5EF4-FFF2-40B4-BE49-F238E27FC236}">
              <a16:creationId xmlns=""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4275" name="TextBox 14274">
          <a:extLst>
            <a:ext uri="{FF2B5EF4-FFF2-40B4-BE49-F238E27FC236}">
              <a16:creationId xmlns=""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4276" name="TextBox 14275">
          <a:extLst>
            <a:ext uri="{FF2B5EF4-FFF2-40B4-BE49-F238E27FC236}">
              <a16:creationId xmlns=""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4277" name="TextBox 14276"/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78" name="TextBox 14277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4279" name="TextBox 14278"/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80" name="TextBox 14279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4281" name="TextBox 14280"/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4282" name="TextBox 14281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4283" name="TextBox 14282"/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4284" name="TextBox 14283"/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84731" cy="283457"/>
    <xdr:sp macro="" textlink="">
      <xdr:nvSpPr>
        <xdr:cNvPr id="14285" name="TextBox 14284">
          <a:extLst>
            <a:ext uri="{FF2B5EF4-FFF2-40B4-BE49-F238E27FC236}">
              <a16:creationId xmlns=""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3333750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286" name="TextBox 14285">
          <a:extLst>
            <a:ext uri="{FF2B5EF4-FFF2-40B4-BE49-F238E27FC236}">
              <a16:creationId xmlns="" xmlns:a16="http://schemas.microsoft.com/office/drawing/2014/main" id="{00000000-0008-0000-0400-000043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287" name="TextBox 14286">
          <a:extLst>
            <a:ext uri="{FF2B5EF4-FFF2-40B4-BE49-F238E27FC236}">
              <a16:creationId xmlns="" xmlns:a16="http://schemas.microsoft.com/office/drawing/2014/main" id="{00000000-0008-0000-0400-000044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288" name="TextBox 14287">
          <a:extLst>
            <a:ext uri="{FF2B5EF4-FFF2-40B4-BE49-F238E27FC236}">
              <a16:creationId xmlns="" xmlns:a16="http://schemas.microsoft.com/office/drawing/2014/main" id="{00000000-0008-0000-0400-000045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289" name="TextBox 14288">
          <a:extLst>
            <a:ext uri="{FF2B5EF4-FFF2-40B4-BE49-F238E27FC236}">
              <a16:creationId xmlns="" xmlns:a16="http://schemas.microsoft.com/office/drawing/2014/main" id="{00000000-0008-0000-0400-000046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290" name="TextBox 14289">
          <a:extLst>
            <a:ext uri="{FF2B5EF4-FFF2-40B4-BE49-F238E27FC236}">
              <a16:creationId xmlns="" xmlns:a16="http://schemas.microsoft.com/office/drawing/2014/main" id="{00000000-0008-0000-0400-000047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291" name="TextBox 14290">
          <a:extLst>
            <a:ext uri="{FF2B5EF4-FFF2-40B4-BE49-F238E27FC236}">
              <a16:creationId xmlns="" xmlns:a16="http://schemas.microsoft.com/office/drawing/2014/main" id="{00000000-0008-0000-0400-000048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292" name="TextBox 14291">
          <a:extLst>
            <a:ext uri="{FF2B5EF4-FFF2-40B4-BE49-F238E27FC236}">
              <a16:creationId xmlns="" xmlns:a16="http://schemas.microsoft.com/office/drawing/2014/main" id="{00000000-0008-0000-0400-000049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293" name="TextBox 14292">
          <a:extLst>
            <a:ext uri="{FF2B5EF4-FFF2-40B4-BE49-F238E27FC236}">
              <a16:creationId xmlns="" xmlns:a16="http://schemas.microsoft.com/office/drawing/2014/main" id="{00000000-0008-0000-0400-00004A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294" name="TextBox 14293">
          <a:extLst>
            <a:ext uri="{FF2B5EF4-FFF2-40B4-BE49-F238E27FC236}">
              <a16:creationId xmlns="" xmlns:a16="http://schemas.microsoft.com/office/drawing/2014/main" id="{00000000-0008-0000-0400-00004B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295" name="TextBox 14294">
          <a:extLst>
            <a:ext uri="{FF2B5EF4-FFF2-40B4-BE49-F238E27FC236}">
              <a16:creationId xmlns="" xmlns:a16="http://schemas.microsoft.com/office/drawing/2014/main" id="{00000000-0008-0000-0400-00004C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296" name="TextBox 14295">
          <a:extLst>
            <a:ext uri="{FF2B5EF4-FFF2-40B4-BE49-F238E27FC236}">
              <a16:creationId xmlns="" xmlns:a16="http://schemas.microsoft.com/office/drawing/2014/main" id="{00000000-0008-0000-0400-00004D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297" name="TextBox 14296">
          <a:extLst>
            <a:ext uri="{FF2B5EF4-FFF2-40B4-BE49-F238E27FC236}">
              <a16:creationId xmlns="" xmlns:a16="http://schemas.microsoft.com/office/drawing/2014/main" id="{00000000-0008-0000-0400-00004E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298" name="TextBox 14297">
          <a:extLst>
            <a:ext uri="{FF2B5EF4-FFF2-40B4-BE49-F238E27FC236}">
              <a16:creationId xmlns="" xmlns:a16="http://schemas.microsoft.com/office/drawing/2014/main" id="{00000000-0008-0000-0400-00004F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299" name="TextBox 14298">
          <a:extLst>
            <a:ext uri="{FF2B5EF4-FFF2-40B4-BE49-F238E27FC236}">
              <a16:creationId xmlns="" xmlns:a16="http://schemas.microsoft.com/office/drawing/2014/main" id="{00000000-0008-0000-0400-000050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300" name="TextBox 14299">
          <a:extLst>
            <a:ext uri="{FF2B5EF4-FFF2-40B4-BE49-F238E27FC236}">
              <a16:creationId xmlns="" xmlns:a16="http://schemas.microsoft.com/office/drawing/2014/main" id="{00000000-0008-0000-0400-000051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01" name="TextBox 14300">
          <a:extLst>
            <a:ext uri="{FF2B5EF4-FFF2-40B4-BE49-F238E27FC236}">
              <a16:creationId xmlns="" xmlns:a16="http://schemas.microsoft.com/office/drawing/2014/main" id="{00000000-0008-0000-0400-000052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302" name="TextBox 14301">
          <a:extLst>
            <a:ext uri="{FF2B5EF4-FFF2-40B4-BE49-F238E27FC236}">
              <a16:creationId xmlns="" xmlns:a16="http://schemas.microsoft.com/office/drawing/2014/main" id="{00000000-0008-0000-0400-000053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303" name="TextBox 14302">
          <a:extLst>
            <a:ext uri="{FF2B5EF4-FFF2-40B4-BE49-F238E27FC236}">
              <a16:creationId xmlns="" xmlns:a16="http://schemas.microsoft.com/office/drawing/2014/main" id="{00000000-0008-0000-0400-000054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304" name="TextBox 14303">
          <a:extLst>
            <a:ext uri="{FF2B5EF4-FFF2-40B4-BE49-F238E27FC236}">
              <a16:creationId xmlns="" xmlns:a16="http://schemas.microsoft.com/office/drawing/2014/main" id="{00000000-0008-0000-0400-000055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05" name="TextBox 14304">
          <a:extLst>
            <a:ext uri="{FF2B5EF4-FFF2-40B4-BE49-F238E27FC236}">
              <a16:creationId xmlns="" xmlns:a16="http://schemas.microsoft.com/office/drawing/2014/main" id="{00000000-0008-0000-0400-000056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306" name="TextBox 14305">
          <a:extLst>
            <a:ext uri="{FF2B5EF4-FFF2-40B4-BE49-F238E27FC236}">
              <a16:creationId xmlns="" xmlns:a16="http://schemas.microsoft.com/office/drawing/2014/main" id="{00000000-0008-0000-0400-000057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07" name="TextBox 14306">
          <a:extLst>
            <a:ext uri="{FF2B5EF4-FFF2-40B4-BE49-F238E27FC236}">
              <a16:creationId xmlns="" xmlns:a16="http://schemas.microsoft.com/office/drawing/2014/main" id="{00000000-0008-0000-0400-000058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308" name="TextBox 14307">
          <a:extLst>
            <a:ext uri="{FF2B5EF4-FFF2-40B4-BE49-F238E27FC236}">
              <a16:creationId xmlns="" xmlns:a16="http://schemas.microsoft.com/office/drawing/2014/main" id="{00000000-0008-0000-0400-000059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09" name="TextBox 14308">
          <a:extLst>
            <a:ext uri="{FF2B5EF4-FFF2-40B4-BE49-F238E27FC236}">
              <a16:creationId xmlns="" xmlns:a16="http://schemas.microsoft.com/office/drawing/2014/main" id="{00000000-0008-0000-0400-00005A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310" name="TextBox 14309">
          <a:extLst>
            <a:ext uri="{FF2B5EF4-FFF2-40B4-BE49-F238E27FC236}">
              <a16:creationId xmlns="" xmlns:a16="http://schemas.microsoft.com/office/drawing/2014/main" id="{00000000-0008-0000-0400-00005B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311" name="TextBox 14310">
          <a:extLst>
            <a:ext uri="{FF2B5EF4-FFF2-40B4-BE49-F238E27FC236}">
              <a16:creationId xmlns="" xmlns:a16="http://schemas.microsoft.com/office/drawing/2014/main" id="{00000000-0008-0000-0400-00005C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312" name="TextBox 14311">
          <a:extLst>
            <a:ext uri="{FF2B5EF4-FFF2-40B4-BE49-F238E27FC236}">
              <a16:creationId xmlns="" xmlns:a16="http://schemas.microsoft.com/office/drawing/2014/main" id="{00000000-0008-0000-0400-00005D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13" name="TextBox 14312">
          <a:extLst>
            <a:ext uri="{FF2B5EF4-FFF2-40B4-BE49-F238E27FC236}">
              <a16:creationId xmlns="" xmlns:a16="http://schemas.microsoft.com/office/drawing/2014/main" id="{00000000-0008-0000-0400-00005E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314" name="TextBox 14313">
          <a:extLst>
            <a:ext uri="{FF2B5EF4-FFF2-40B4-BE49-F238E27FC236}">
              <a16:creationId xmlns="" xmlns:a16="http://schemas.microsoft.com/office/drawing/2014/main" id="{00000000-0008-0000-0400-00005F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15" name="TextBox 14314">
          <a:extLst>
            <a:ext uri="{FF2B5EF4-FFF2-40B4-BE49-F238E27FC236}">
              <a16:creationId xmlns="" xmlns:a16="http://schemas.microsoft.com/office/drawing/2014/main" id="{00000000-0008-0000-0400-000060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316" name="TextBox 14315">
          <a:extLst>
            <a:ext uri="{FF2B5EF4-FFF2-40B4-BE49-F238E27FC236}">
              <a16:creationId xmlns="" xmlns:a16="http://schemas.microsoft.com/office/drawing/2014/main" id="{00000000-0008-0000-0400-000061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17" name="TextBox 14316">
          <a:extLst>
            <a:ext uri="{FF2B5EF4-FFF2-40B4-BE49-F238E27FC236}">
              <a16:creationId xmlns="" xmlns:a16="http://schemas.microsoft.com/office/drawing/2014/main" id="{00000000-0008-0000-0400-000062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318" name="TextBox 14317">
          <a:extLst>
            <a:ext uri="{FF2B5EF4-FFF2-40B4-BE49-F238E27FC236}">
              <a16:creationId xmlns="" xmlns:a16="http://schemas.microsoft.com/office/drawing/2014/main" id="{00000000-0008-0000-0400-000063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319" name="TextBox 14318">
          <a:extLst>
            <a:ext uri="{FF2B5EF4-FFF2-40B4-BE49-F238E27FC236}">
              <a16:creationId xmlns="" xmlns:a16="http://schemas.microsoft.com/office/drawing/2014/main" id="{00000000-0008-0000-0400-000064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320" name="TextBox 14319">
          <a:extLst>
            <a:ext uri="{FF2B5EF4-FFF2-40B4-BE49-F238E27FC236}">
              <a16:creationId xmlns="" xmlns:a16="http://schemas.microsoft.com/office/drawing/2014/main" id="{00000000-0008-0000-0400-000065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321" name="TextBox 14320">
          <a:extLst>
            <a:ext uri="{FF2B5EF4-FFF2-40B4-BE49-F238E27FC236}">
              <a16:creationId xmlns="" xmlns:a16="http://schemas.microsoft.com/office/drawing/2014/main" id="{00000000-0008-0000-0400-000066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322" name="TextBox 14321">
          <a:extLst>
            <a:ext uri="{FF2B5EF4-FFF2-40B4-BE49-F238E27FC236}">
              <a16:creationId xmlns="" xmlns:a16="http://schemas.microsoft.com/office/drawing/2014/main" id="{00000000-0008-0000-0400-000067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323" name="TextBox 14322">
          <a:extLst>
            <a:ext uri="{FF2B5EF4-FFF2-40B4-BE49-F238E27FC236}">
              <a16:creationId xmlns="" xmlns:a16="http://schemas.microsoft.com/office/drawing/2014/main" id="{00000000-0008-0000-0400-000068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261702" cy="396840"/>
    <xdr:sp macro="" textlink="">
      <xdr:nvSpPr>
        <xdr:cNvPr id="14324" name="TextBox 14323">
          <a:extLst>
            <a:ext uri="{FF2B5EF4-FFF2-40B4-BE49-F238E27FC236}">
              <a16:creationId xmlns="" xmlns:a16="http://schemas.microsoft.com/office/drawing/2014/main" id="{00000000-0008-0000-0400-000069040000}"/>
            </a:ext>
          </a:extLst>
        </xdr:cNvPr>
        <xdr:cNvSpPr txBox="1"/>
      </xdr:nvSpPr>
      <xdr:spPr>
        <a:xfrm>
          <a:off x="1888191" y="111061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325" name="TextBox 14324">
          <a:extLst>
            <a:ext uri="{FF2B5EF4-FFF2-40B4-BE49-F238E27FC236}">
              <a16:creationId xmlns="" xmlns:a16="http://schemas.microsoft.com/office/drawing/2014/main" id="{00000000-0008-0000-0400-00006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26" name="TextBox 14325">
          <a:extLst>
            <a:ext uri="{FF2B5EF4-FFF2-40B4-BE49-F238E27FC236}">
              <a16:creationId xmlns="" xmlns:a16="http://schemas.microsoft.com/office/drawing/2014/main" id="{00000000-0008-0000-0400-00006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327" name="TextBox 14326">
          <a:extLst>
            <a:ext uri="{FF2B5EF4-FFF2-40B4-BE49-F238E27FC236}">
              <a16:creationId xmlns="" xmlns:a16="http://schemas.microsoft.com/office/drawing/2014/main" id="{00000000-0008-0000-0400-00006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28" name="TextBox 14327">
          <a:extLst>
            <a:ext uri="{FF2B5EF4-FFF2-40B4-BE49-F238E27FC236}">
              <a16:creationId xmlns="" xmlns:a16="http://schemas.microsoft.com/office/drawing/2014/main" id="{00000000-0008-0000-0400-00006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329" name="TextBox 14328">
          <a:extLst>
            <a:ext uri="{FF2B5EF4-FFF2-40B4-BE49-F238E27FC236}">
              <a16:creationId xmlns="" xmlns:a16="http://schemas.microsoft.com/office/drawing/2014/main" id="{00000000-0008-0000-0400-00006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30" name="TextBox 14329">
          <a:extLst>
            <a:ext uri="{FF2B5EF4-FFF2-40B4-BE49-F238E27FC236}">
              <a16:creationId xmlns="" xmlns:a16="http://schemas.microsoft.com/office/drawing/2014/main" id="{00000000-0008-0000-0400-00006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331" name="TextBox 14330">
          <a:extLst>
            <a:ext uri="{FF2B5EF4-FFF2-40B4-BE49-F238E27FC236}">
              <a16:creationId xmlns="" xmlns:a16="http://schemas.microsoft.com/office/drawing/2014/main" id="{00000000-0008-0000-0400-00007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332" name="TextBox 14331">
          <a:extLst>
            <a:ext uri="{FF2B5EF4-FFF2-40B4-BE49-F238E27FC236}">
              <a16:creationId xmlns="" xmlns:a16="http://schemas.microsoft.com/office/drawing/2014/main" id="{00000000-0008-0000-0400-00007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333" name="TextBox 14332">
          <a:extLst>
            <a:ext uri="{FF2B5EF4-FFF2-40B4-BE49-F238E27FC236}">
              <a16:creationId xmlns="" xmlns:a16="http://schemas.microsoft.com/office/drawing/2014/main" id="{00000000-0008-0000-0400-00007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34" name="TextBox 14333">
          <a:extLst>
            <a:ext uri="{FF2B5EF4-FFF2-40B4-BE49-F238E27FC236}">
              <a16:creationId xmlns="" xmlns:a16="http://schemas.microsoft.com/office/drawing/2014/main" id="{00000000-0008-0000-0400-00007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335" name="TextBox 14334">
          <a:extLst>
            <a:ext uri="{FF2B5EF4-FFF2-40B4-BE49-F238E27FC236}">
              <a16:creationId xmlns="" xmlns:a16="http://schemas.microsoft.com/office/drawing/2014/main" id="{00000000-0008-0000-0400-00007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36" name="TextBox 14335">
          <a:extLst>
            <a:ext uri="{FF2B5EF4-FFF2-40B4-BE49-F238E27FC236}">
              <a16:creationId xmlns="" xmlns:a16="http://schemas.microsoft.com/office/drawing/2014/main" id="{00000000-0008-0000-0400-00007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337" name="TextBox 14336">
          <a:extLst>
            <a:ext uri="{FF2B5EF4-FFF2-40B4-BE49-F238E27FC236}">
              <a16:creationId xmlns="" xmlns:a16="http://schemas.microsoft.com/office/drawing/2014/main" id="{00000000-0008-0000-0400-00007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38" name="TextBox 14337">
          <a:extLst>
            <a:ext uri="{FF2B5EF4-FFF2-40B4-BE49-F238E27FC236}">
              <a16:creationId xmlns="" xmlns:a16="http://schemas.microsoft.com/office/drawing/2014/main" id="{00000000-0008-0000-0400-00007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339" name="TextBox 14338">
          <a:extLst>
            <a:ext uri="{FF2B5EF4-FFF2-40B4-BE49-F238E27FC236}">
              <a16:creationId xmlns="" xmlns:a16="http://schemas.microsoft.com/office/drawing/2014/main" id="{00000000-0008-0000-0400-00007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340" name="TextBox 14339">
          <a:extLst>
            <a:ext uri="{FF2B5EF4-FFF2-40B4-BE49-F238E27FC236}">
              <a16:creationId xmlns="" xmlns:a16="http://schemas.microsoft.com/office/drawing/2014/main" id="{00000000-0008-0000-0400-00007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341" name="TextBox 14340">
          <a:extLst>
            <a:ext uri="{FF2B5EF4-FFF2-40B4-BE49-F238E27FC236}">
              <a16:creationId xmlns="" xmlns:a16="http://schemas.microsoft.com/office/drawing/2014/main" id="{00000000-0008-0000-0400-00007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42" name="TextBox 14341">
          <a:extLst>
            <a:ext uri="{FF2B5EF4-FFF2-40B4-BE49-F238E27FC236}">
              <a16:creationId xmlns="" xmlns:a16="http://schemas.microsoft.com/office/drawing/2014/main" id="{00000000-0008-0000-0400-00007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343" name="TextBox 14342">
          <a:extLst>
            <a:ext uri="{FF2B5EF4-FFF2-40B4-BE49-F238E27FC236}">
              <a16:creationId xmlns="" xmlns:a16="http://schemas.microsoft.com/office/drawing/2014/main" id="{00000000-0008-0000-0400-00007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44" name="TextBox 14343">
          <a:extLst>
            <a:ext uri="{FF2B5EF4-FFF2-40B4-BE49-F238E27FC236}">
              <a16:creationId xmlns="" xmlns:a16="http://schemas.microsoft.com/office/drawing/2014/main" id="{00000000-0008-0000-0400-00007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345" name="TextBox 14344">
          <a:extLst>
            <a:ext uri="{FF2B5EF4-FFF2-40B4-BE49-F238E27FC236}">
              <a16:creationId xmlns="" xmlns:a16="http://schemas.microsoft.com/office/drawing/2014/main" id="{00000000-0008-0000-0400-00007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46" name="TextBox 14345">
          <a:extLst>
            <a:ext uri="{FF2B5EF4-FFF2-40B4-BE49-F238E27FC236}">
              <a16:creationId xmlns="" xmlns:a16="http://schemas.microsoft.com/office/drawing/2014/main" id="{00000000-0008-0000-0400-00007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347" name="TextBox 14346">
          <a:extLst>
            <a:ext uri="{FF2B5EF4-FFF2-40B4-BE49-F238E27FC236}">
              <a16:creationId xmlns="" xmlns:a16="http://schemas.microsoft.com/office/drawing/2014/main" id="{00000000-0008-0000-0400-00008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348" name="TextBox 14347">
          <a:extLst>
            <a:ext uri="{FF2B5EF4-FFF2-40B4-BE49-F238E27FC236}">
              <a16:creationId xmlns="" xmlns:a16="http://schemas.microsoft.com/office/drawing/2014/main" id="{00000000-0008-0000-0400-00008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349" name="TextBox 14348">
          <a:extLst>
            <a:ext uri="{FF2B5EF4-FFF2-40B4-BE49-F238E27FC236}">
              <a16:creationId xmlns="" xmlns:a16="http://schemas.microsoft.com/office/drawing/2014/main" id="{00000000-0008-0000-0400-00008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50" name="TextBox 14349">
          <a:extLst>
            <a:ext uri="{FF2B5EF4-FFF2-40B4-BE49-F238E27FC236}">
              <a16:creationId xmlns="" xmlns:a16="http://schemas.microsoft.com/office/drawing/2014/main" id="{00000000-0008-0000-0400-00008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351" name="TextBox 14350">
          <a:extLst>
            <a:ext uri="{FF2B5EF4-FFF2-40B4-BE49-F238E27FC236}">
              <a16:creationId xmlns="" xmlns:a16="http://schemas.microsoft.com/office/drawing/2014/main" id="{00000000-0008-0000-0400-00008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52" name="TextBox 14351">
          <a:extLst>
            <a:ext uri="{FF2B5EF4-FFF2-40B4-BE49-F238E27FC236}">
              <a16:creationId xmlns="" xmlns:a16="http://schemas.microsoft.com/office/drawing/2014/main" id="{00000000-0008-0000-0400-00008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353" name="TextBox 14352">
          <a:extLst>
            <a:ext uri="{FF2B5EF4-FFF2-40B4-BE49-F238E27FC236}">
              <a16:creationId xmlns="" xmlns:a16="http://schemas.microsoft.com/office/drawing/2014/main" id="{00000000-0008-0000-0400-00008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54" name="TextBox 14353">
          <a:extLst>
            <a:ext uri="{FF2B5EF4-FFF2-40B4-BE49-F238E27FC236}">
              <a16:creationId xmlns="" xmlns:a16="http://schemas.microsoft.com/office/drawing/2014/main" id="{00000000-0008-0000-0400-00008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355" name="TextBox 14354">
          <a:extLst>
            <a:ext uri="{FF2B5EF4-FFF2-40B4-BE49-F238E27FC236}">
              <a16:creationId xmlns="" xmlns:a16="http://schemas.microsoft.com/office/drawing/2014/main" id="{00000000-0008-0000-0400-00008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356" name="TextBox 14355">
          <a:extLst>
            <a:ext uri="{FF2B5EF4-FFF2-40B4-BE49-F238E27FC236}">
              <a16:creationId xmlns="" xmlns:a16="http://schemas.microsoft.com/office/drawing/2014/main" id="{00000000-0008-0000-0400-00008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357" name="TextBox 14356">
          <a:extLst>
            <a:ext uri="{FF2B5EF4-FFF2-40B4-BE49-F238E27FC236}">
              <a16:creationId xmlns="" xmlns:a16="http://schemas.microsoft.com/office/drawing/2014/main" id="{00000000-0008-0000-0400-00008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58" name="TextBox 14357">
          <a:extLst>
            <a:ext uri="{FF2B5EF4-FFF2-40B4-BE49-F238E27FC236}">
              <a16:creationId xmlns="" xmlns:a16="http://schemas.microsoft.com/office/drawing/2014/main" id="{00000000-0008-0000-0400-00008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359" name="TextBox 14358">
          <a:extLst>
            <a:ext uri="{FF2B5EF4-FFF2-40B4-BE49-F238E27FC236}">
              <a16:creationId xmlns="" xmlns:a16="http://schemas.microsoft.com/office/drawing/2014/main" id="{00000000-0008-0000-0400-00008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60" name="TextBox 14359">
          <a:extLst>
            <a:ext uri="{FF2B5EF4-FFF2-40B4-BE49-F238E27FC236}">
              <a16:creationId xmlns="" xmlns:a16="http://schemas.microsoft.com/office/drawing/2014/main" id="{00000000-0008-0000-0400-00008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361" name="TextBox 14360">
          <a:extLst>
            <a:ext uri="{FF2B5EF4-FFF2-40B4-BE49-F238E27FC236}">
              <a16:creationId xmlns="" xmlns:a16="http://schemas.microsoft.com/office/drawing/2014/main" id="{00000000-0008-0000-0400-00008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62" name="TextBox 14361">
          <a:extLst>
            <a:ext uri="{FF2B5EF4-FFF2-40B4-BE49-F238E27FC236}">
              <a16:creationId xmlns="" xmlns:a16="http://schemas.microsoft.com/office/drawing/2014/main" id="{00000000-0008-0000-0400-00008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363" name="TextBox 14362">
          <a:extLst>
            <a:ext uri="{FF2B5EF4-FFF2-40B4-BE49-F238E27FC236}">
              <a16:creationId xmlns="" xmlns:a16="http://schemas.microsoft.com/office/drawing/2014/main" id="{00000000-0008-0000-0400-00009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364" name="TextBox 14363">
          <a:extLst>
            <a:ext uri="{FF2B5EF4-FFF2-40B4-BE49-F238E27FC236}">
              <a16:creationId xmlns="" xmlns:a16="http://schemas.microsoft.com/office/drawing/2014/main" id="{00000000-0008-0000-0400-00009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365" name="TextBox 14364">
          <a:extLst>
            <a:ext uri="{FF2B5EF4-FFF2-40B4-BE49-F238E27FC236}">
              <a16:creationId xmlns="" xmlns:a16="http://schemas.microsoft.com/office/drawing/2014/main" id="{00000000-0008-0000-0400-00009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66" name="TextBox 14365">
          <a:extLst>
            <a:ext uri="{FF2B5EF4-FFF2-40B4-BE49-F238E27FC236}">
              <a16:creationId xmlns="" xmlns:a16="http://schemas.microsoft.com/office/drawing/2014/main" id="{00000000-0008-0000-0400-00009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367" name="TextBox 14366">
          <a:extLst>
            <a:ext uri="{FF2B5EF4-FFF2-40B4-BE49-F238E27FC236}">
              <a16:creationId xmlns="" xmlns:a16="http://schemas.microsoft.com/office/drawing/2014/main" id="{00000000-0008-0000-0400-00009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68" name="TextBox 14367">
          <a:extLst>
            <a:ext uri="{FF2B5EF4-FFF2-40B4-BE49-F238E27FC236}">
              <a16:creationId xmlns="" xmlns:a16="http://schemas.microsoft.com/office/drawing/2014/main" id="{00000000-0008-0000-0400-00009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369" name="TextBox 14368">
          <a:extLst>
            <a:ext uri="{FF2B5EF4-FFF2-40B4-BE49-F238E27FC236}">
              <a16:creationId xmlns="" xmlns:a16="http://schemas.microsoft.com/office/drawing/2014/main" id="{00000000-0008-0000-0400-00009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70" name="TextBox 14369">
          <a:extLst>
            <a:ext uri="{FF2B5EF4-FFF2-40B4-BE49-F238E27FC236}">
              <a16:creationId xmlns="" xmlns:a16="http://schemas.microsoft.com/office/drawing/2014/main" id="{00000000-0008-0000-0400-00009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371" name="TextBox 14370">
          <a:extLst>
            <a:ext uri="{FF2B5EF4-FFF2-40B4-BE49-F238E27FC236}">
              <a16:creationId xmlns="" xmlns:a16="http://schemas.microsoft.com/office/drawing/2014/main" id="{00000000-0008-0000-0400-00009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372" name="TextBox 14371">
          <a:extLst>
            <a:ext uri="{FF2B5EF4-FFF2-40B4-BE49-F238E27FC236}">
              <a16:creationId xmlns="" xmlns:a16="http://schemas.microsoft.com/office/drawing/2014/main" id="{00000000-0008-0000-0400-00009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373" name="TextBox 14372">
          <a:extLst>
            <a:ext uri="{FF2B5EF4-FFF2-40B4-BE49-F238E27FC236}">
              <a16:creationId xmlns="" xmlns:a16="http://schemas.microsoft.com/office/drawing/2014/main" id="{00000000-0008-0000-0400-00009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74" name="TextBox 14373">
          <a:extLst>
            <a:ext uri="{FF2B5EF4-FFF2-40B4-BE49-F238E27FC236}">
              <a16:creationId xmlns="" xmlns:a16="http://schemas.microsoft.com/office/drawing/2014/main" id="{00000000-0008-0000-0400-00009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375" name="TextBox 14374">
          <a:extLst>
            <a:ext uri="{FF2B5EF4-FFF2-40B4-BE49-F238E27FC236}">
              <a16:creationId xmlns="" xmlns:a16="http://schemas.microsoft.com/office/drawing/2014/main" id="{00000000-0008-0000-0400-00009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76" name="TextBox 14375">
          <a:extLst>
            <a:ext uri="{FF2B5EF4-FFF2-40B4-BE49-F238E27FC236}">
              <a16:creationId xmlns="" xmlns:a16="http://schemas.microsoft.com/office/drawing/2014/main" id="{00000000-0008-0000-0400-00009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377" name="TextBox 14376">
          <a:extLst>
            <a:ext uri="{FF2B5EF4-FFF2-40B4-BE49-F238E27FC236}">
              <a16:creationId xmlns="" xmlns:a16="http://schemas.microsoft.com/office/drawing/2014/main" id="{00000000-0008-0000-0400-00009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78" name="TextBox 14377">
          <a:extLst>
            <a:ext uri="{FF2B5EF4-FFF2-40B4-BE49-F238E27FC236}">
              <a16:creationId xmlns="" xmlns:a16="http://schemas.microsoft.com/office/drawing/2014/main" id="{00000000-0008-0000-0400-00009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379" name="TextBox 14378">
          <a:extLst>
            <a:ext uri="{FF2B5EF4-FFF2-40B4-BE49-F238E27FC236}">
              <a16:creationId xmlns="" xmlns:a16="http://schemas.microsoft.com/office/drawing/2014/main" id="{00000000-0008-0000-0400-0000A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380" name="TextBox 14379">
          <a:extLst>
            <a:ext uri="{FF2B5EF4-FFF2-40B4-BE49-F238E27FC236}">
              <a16:creationId xmlns="" xmlns:a16="http://schemas.microsoft.com/office/drawing/2014/main" id="{00000000-0008-0000-0400-0000A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381" name="TextBox 14380">
          <a:extLst>
            <a:ext uri="{FF2B5EF4-FFF2-40B4-BE49-F238E27FC236}">
              <a16:creationId xmlns="" xmlns:a16="http://schemas.microsoft.com/office/drawing/2014/main" id="{00000000-0008-0000-0400-0000A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82" name="TextBox 14381">
          <a:extLst>
            <a:ext uri="{FF2B5EF4-FFF2-40B4-BE49-F238E27FC236}">
              <a16:creationId xmlns="" xmlns:a16="http://schemas.microsoft.com/office/drawing/2014/main" id="{00000000-0008-0000-0400-0000A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383" name="TextBox 14382">
          <a:extLst>
            <a:ext uri="{FF2B5EF4-FFF2-40B4-BE49-F238E27FC236}">
              <a16:creationId xmlns="" xmlns:a16="http://schemas.microsoft.com/office/drawing/2014/main" id="{00000000-0008-0000-0400-0000A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84" name="TextBox 14383">
          <a:extLst>
            <a:ext uri="{FF2B5EF4-FFF2-40B4-BE49-F238E27FC236}">
              <a16:creationId xmlns="" xmlns:a16="http://schemas.microsoft.com/office/drawing/2014/main" id="{00000000-0008-0000-0400-0000A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385" name="TextBox 14384">
          <a:extLst>
            <a:ext uri="{FF2B5EF4-FFF2-40B4-BE49-F238E27FC236}">
              <a16:creationId xmlns="" xmlns:a16="http://schemas.microsoft.com/office/drawing/2014/main" id="{00000000-0008-0000-0400-0000A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86" name="TextBox 14385">
          <a:extLst>
            <a:ext uri="{FF2B5EF4-FFF2-40B4-BE49-F238E27FC236}">
              <a16:creationId xmlns="" xmlns:a16="http://schemas.microsoft.com/office/drawing/2014/main" id="{00000000-0008-0000-0400-0000A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387" name="TextBox 14386">
          <a:extLst>
            <a:ext uri="{FF2B5EF4-FFF2-40B4-BE49-F238E27FC236}">
              <a16:creationId xmlns="" xmlns:a16="http://schemas.microsoft.com/office/drawing/2014/main" id="{00000000-0008-0000-0400-0000A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388" name="TextBox 14387">
          <a:extLst>
            <a:ext uri="{FF2B5EF4-FFF2-40B4-BE49-F238E27FC236}">
              <a16:creationId xmlns="" xmlns:a16="http://schemas.microsoft.com/office/drawing/2014/main" id="{00000000-0008-0000-0400-0000A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389" name="TextBox 14388">
          <a:extLst>
            <a:ext uri="{FF2B5EF4-FFF2-40B4-BE49-F238E27FC236}">
              <a16:creationId xmlns="" xmlns:a16="http://schemas.microsoft.com/office/drawing/2014/main" id="{00000000-0008-0000-0400-0000A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90" name="TextBox 14389">
          <a:extLst>
            <a:ext uri="{FF2B5EF4-FFF2-40B4-BE49-F238E27FC236}">
              <a16:creationId xmlns="" xmlns:a16="http://schemas.microsoft.com/office/drawing/2014/main" id="{00000000-0008-0000-0400-0000A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391" name="TextBox 14390">
          <a:extLst>
            <a:ext uri="{FF2B5EF4-FFF2-40B4-BE49-F238E27FC236}">
              <a16:creationId xmlns="" xmlns:a16="http://schemas.microsoft.com/office/drawing/2014/main" id="{00000000-0008-0000-0400-0000A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92" name="TextBox 14391">
          <a:extLst>
            <a:ext uri="{FF2B5EF4-FFF2-40B4-BE49-F238E27FC236}">
              <a16:creationId xmlns="" xmlns:a16="http://schemas.microsoft.com/office/drawing/2014/main" id="{00000000-0008-0000-0400-0000A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393" name="TextBox 14392">
          <a:extLst>
            <a:ext uri="{FF2B5EF4-FFF2-40B4-BE49-F238E27FC236}">
              <a16:creationId xmlns="" xmlns:a16="http://schemas.microsoft.com/office/drawing/2014/main" id="{00000000-0008-0000-0400-0000A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94" name="TextBox 14393">
          <a:extLst>
            <a:ext uri="{FF2B5EF4-FFF2-40B4-BE49-F238E27FC236}">
              <a16:creationId xmlns="" xmlns:a16="http://schemas.microsoft.com/office/drawing/2014/main" id="{00000000-0008-0000-0400-0000A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395" name="TextBox 14394">
          <a:extLst>
            <a:ext uri="{FF2B5EF4-FFF2-40B4-BE49-F238E27FC236}">
              <a16:creationId xmlns="" xmlns:a16="http://schemas.microsoft.com/office/drawing/2014/main" id="{00000000-0008-0000-0400-0000B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396" name="TextBox 14395">
          <a:extLst>
            <a:ext uri="{FF2B5EF4-FFF2-40B4-BE49-F238E27FC236}">
              <a16:creationId xmlns="" xmlns:a16="http://schemas.microsoft.com/office/drawing/2014/main" id="{00000000-0008-0000-0400-0000B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397" name="TextBox 14396">
          <a:extLst>
            <a:ext uri="{FF2B5EF4-FFF2-40B4-BE49-F238E27FC236}">
              <a16:creationId xmlns="" xmlns:a16="http://schemas.microsoft.com/office/drawing/2014/main" id="{00000000-0008-0000-0400-0000B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398" name="TextBox 14397">
          <a:extLst>
            <a:ext uri="{FF2B5EF4-FFF2-40B4-BE49-F238E27FC236}">
              <a16:creationId xmlns="" xmlns:a16="http://schemas.microsoft.com/office/drawing/2014/main" id="{00000000-0008-0000-0400-0000B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399" name="TextBox 14398">
          <a:extLst>
            <a:ext uri="{FF2B5EF4-FFF2-40B4-BE49-F238E27FC236}">
              <a16:creationId xmlns="" xmlns:a16="http://schemas.microsoft.com/office/drawing/2014/main" id="{00000000-0008-0000-0400-0000B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00" name="TextBox 14399">
          <a:extLst>
            <a:ext uri="{FF2B5EF4-FFF2-40B4-BE49-F238E27FC236}">
              <a16:creationId xmlns="" xmlns:a16="http://schemas.microsoft.com/office/drawing/2014/main" id="{00000000-0008-0000-0400-0000B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401" name="TextBox 14400">
          <a:extLst>
            <a:ext uri="{FF2B5EF4-FFF2-40B4-BE49-F238E27FC236}">
              <a16:creationId xmlns="" xmlns:a16="http://schemas.microsoft.com/office/drawing/2014/main" id="{00000000-0008-0000-0400-0000B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02" name="TextBox 14401">
          <a:extLst>
            <a:ext uri="{FF2B5EF4-FFF2-40B4-BE49-F238E27FC236}">
              <a16:creationId xmlns="" xmlns:a16="http://schemas.microsoft.com/office/drawing/2014/main" id="{00000000-0008-0000-0400-0000B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403" name="TextBox 14402">
          <a:extLst>
            <a:ext uri="{FF2B5EF4-FFF2-40B4-BE49-F238E27FC236}">
              <a16:creationId xmlns="" xmlns:a16="http://schemas.microsoft.com/office/drawing/2014/main" id="{00000000-0008-0000-0400-0000B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404" name="TextBox 14403">
          <a:extLst>
            <a:ext uri="{FF2B5EF4-FFF2-40B4-BE49-F238E27FC236}">
              <a16:creationId xmlns="" xmlns:a16="http://schemas.microsoft.com/office/drawing/2014/main" id="{00000000-0008-0000-0400-0000B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405" name="TextBox 14404">
          <a:extLst>
            <a:ext uri="{FF2B5EF4-FFF2-40B4-BE49-F238E27FC236}">
              <a16:creationId xmlns="" xmlns:a16="http://schemas.microsoft.com/office/drawing/2014/main" id="{00000000-0008-0000-0400-0000B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06" name="TextBox 14405">
          <a:extLst>
            <a:ext uri="{FF2B5EF4-FFF2-40B4-BE49-F238E27FC236}">
              <a16:creationId xmlns="" xmlns:a16="http://schemas.microsoft.com/office/drawing/2014/main" id="{00000000-0008-0000-0400-0000B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407" name="TextBox 14406">
          <a:extLst>
            <a:ext uri="{FF2B5EF4-FFF2-40B4-BE49-F238E27FC236}">
              <a16:creationId xmlns="" xmlns:a16="http://schemas.microsoft.com/office/drawing/2014/main" id="{00000000-0008-0000-0400-0000B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08" name="TextBox 14407">
          <a:extLst>
            <a:ext uri="{FF2B5EF4-FFF2-40B4-BE49-F238E27FC236}">
              <a16:creationId xmlns="" xmlns:a16="http://schemas.microsoft.com/office/drawing/2014/main" id="{00000000-0008-0000-0400-0000B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409" name="TextBox 14408">
          <a:extLst>
            <a:ext uri="{FF2B5EF4-FFF2-40B4-BE49-F238E27FC236}">
              <a16:creationId xmlns="" xmlns:a16="http://schemas.microsoft.com/office/drawing/2014/main" id="{00000000-0008-0000-0400-0000B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10" name="TextBox 14409">
          <a:extLst>
            <a:ext uri="{FF2B5EF4-FFF2-40B4-BE49-F238E27FC236}">
              <a16:creationId xmlns="" xmlns:a16="http://schemas.microsoft.com/office/drawing/2014/main" id="{00000000-0008-0000-0400-0000B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411" name="TextBox 14410">
          <a:extLst>
            <a:ext uri="{FF2B5EF4-FFF2-40B4-BE49-F238E27FC236}">
              <a16:creationId xmlns="" xmlns:a16="http://schemas.microsoft.com/office/drawing/2014/main" id="{00000000-0008-0000-0400-0000C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412" name="TextBox 14411">
          <a:extLst>
            <a:ext uri="{FF2B5EF4-FFF2-40B4-BE49-F238E27FC236}">
              <a16:creationId xmlns="" xmlns:a16="http://schemas.microsoft.com/office/drawing/2014/main" id="{00000000-0008-0000-0400-0000C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413" name="TextBox 14412">
          <a:extLst>
            <a:ext uri="{FF2B5EF4-FFF2-40B4-BE49-F238E27FC236}">
              <a16:creationId xmlns="" xmlns:a16="http://schemas.microsoft.com/office/drawing/2014/main" id="{00000000-0008-0000-0400-0000C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14" name="TextBox 14413">
          <a:extLst>
            <a:ext uri="{FF2B5EF4-FFF2-40B4-BE49-F238E27FC236}">
              <a16:creationId xmlns="" xmlns:a16="http://schemas.microsoft.com/office/drawing/2014/main" id="{00000000-0008-0000-0400-0000C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415" name="TextBox 14414">
          <a:extLst>
            <a:ext uri="{FF2B5EF4-FFF2-40B4-BE49-F238E27FC236}">
              <a16:creationId xmlns="" xmlns:a16="http://schemas.microsoft.com/office/drawing/2014/main" id="{00000000-0008-0000-0400-0000C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16" name="TextBox 14415">
          <a:extLst>
            <a:ext uri="{FF2B5EF4-FFF2-40B4-BE49-F238E27FC236}">
              <a16:creationId xmlns="" xmlns:a16="http://schemas.microsoft.com/office/drawing/2014/main" id="{00000000-0008-0000-0400-0000C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417" name="TextBox 14416">
          <a:extLst>
            <a:ext uri="{FF2B5EF4-FFF2-40B4-BE49-F238E27FC236}">
              <a16:creationId xmlns="" xmlns:a16="http://schemas.microsoft.com/office/drawing/2014/main" id="{00000000-0008-0000-0400-0000C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18" name="TextBox 14417">
          <a:extLst>
            <a:ext uri="{FF2B5EF4-FFF2-40B4-BE49-F238E27FC236}">
              <a16:creationId xmlns="" xmlns:a16="http://schemas.microsoft.com/office/drawing/2014/main" id="{00000000-0008-0000-0400-0000C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419" name="TextBox 14418">
          <a:extLst>
            <a:ext uri="{FF2B5EF4-FFF2-40B4-BE49-F238E27FC236}">
              <a16:creationId xmlns="" xmlns:a16="http://schemas.microsoft.com/office/drawing/2014/main" id="{00000000-0008-0000-0400-0000C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420" name="TextBox 14419">
          <a:extLst>
            <a:ext uri="{FF2B5EF4-FFF2-40B4-BE49-F238E27FC236}">
              <a16:creationId xmlns="" xmlns:a16="http://schemas.microsoft.com/office/drawing/2014/main" id="{00000000-0008-0000-0400-0000C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421" name="TextBox 14420">
          <a:extLst>
            <a:ext uri="{FF2B5EF4-FFF2-40B4-BE49-F238E27FC236}">
              <a16:creationId xmlns="" xmlns:a16="http://schemas.microsoft.com/office/drawing/2014/main" id="{00000000-0008-0000-0400-0000C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22" name="TextBox 14421">
          <a:extLst>
            <a:ext uri="{FF2B5EF4-FFF2-40B4-BE49-F238E27FC236}">
              <a16:creationId xmlns="" xmlns:a16="http://schemas.microsoft.com/office/drawing/2014/main" id="{00000000-0008-0000-0400-0000C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423" name="TextBox 14422">
          <a:extLst>
            <a:ext uri="{FF2B5EF4-FFF2-40B4-BE49-F238E27FC236}">
              <a16:creationId xmlns="" xmlns:a16="http://schemas.microsoft.com/office/drawing/2014/main" id="{00000000-0008-0000-0400-0000C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24" name="TextBox 14423">
          <a:extLst>
            <a:ext uri="{FF2B5EF4-FFF2-40B4-BE49-F238E27FC236}">
              <a16:creationId xmlns="" xmlns:a16="http://schemas.microsoft.com/office/drawing/2014/main" id="{00000000-0008-0000-0400-0000C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425" name="TextBox 14424">
          <a:extLst>
            <a:ext uri="{FF2B5EF4-FFF2-40B4-BE49-F238E27FC236}">
              <a16:creationId xmlns="" xmlns:a16="http://schemas.microsoft.com/office/drawing/2014/main" id="{00000000-0008-0000-0400-0000C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26" name="TextBox 14425">
          <a:extLst>
            <a:ext uri="{FF2B5EF4-FFF2-40B4-BE49-F238E27FC236}">
              <a16:creationId xmlns="" xmlns:a16="http://schemas.microsoft.com/office/drawing/2014/main" id="{00000000-0008-0000-0400-0000C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427" name="TextBox 14426">
          <a:extLst>
            <a:ext uri="{FF2B5EF4-FFF2-40B4-BE49-F238E27FC236}">
              <a16:creationId xmlns="" xmlns:a16="http://schemas.microsoft.com/office/drawing/2014/main" id="{00000000-0008-0000-0400-0000D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428" name="TextBox 14427">
          <a:extLst>
            <a:ext uri="{FF2B5EF4-FFF2-40B4-BE49-F238E27FC236}">
              <a16:creationId xmlns="" xmlns:a16="http://schemas.microsoft.com/office/drawing/2014/main" id="{00000000-0008-0000-0400-0000D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429" name="TextBox 14428">
          <a:extLst>
            <a:ext uri="{FF2B5EF4-FFF2-40B4-BE49-F238E27FC236}">
              <a16:creationId xmlns="" xmlns:a16="http://schemas.microsoft.com/office/drawing/2014/main" id="{00000000-0008-0000-0400-0000D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30" name="TextBox 14429">
          <a:extLst>
            <a:ext uri="{FF2B5EF4-FFF2-40B4-BE49-F238E27FC236}">
              <a16:creationId xmlns="" xmlns:a16="http://schemas.microsoft.com/office/drawing/2014/main" id="{00000000-0008-0000-0400-0000D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431" name="TextBox 14430">
          <a:extLst>
            <a:ext uri="{FF2B5EF4-FFF2-40B4-BE49-F238E27FC236}">
              <a16:creationId xmlns="" xmlns:a16="http://schemas.microsoft.com/office/drawing/2014/main" id="{00000000-0008-0000-0400-0000D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32" name="TextBox 14431">
          <a:extLst>
            <a:ext uri="{FF2B5EF4-FFF2-40B4-BE49-F238E27FC236}">
              <a16:creationId xmlns="" xmlns:a16="http://schemas.microsoft.com/office/drawing/2014/main" id="{00000000-0008-0000-0400-0000D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433" name="TextBox 14432">
          <a:extLst>
            <a:ext uri="{FF2B5EF4-FFF2-40B4-BE49-F238E27FC236}">
              <a16:creationId xmlns="" xmlns:a16="http://schemas.microsoft.com/office/drawing/2014/main" id="{00000000-0008-0000-0400-0000D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34" name="TextBox 14433">
          <a:extLst>
            <a:ext uri="{FF2B5EF4-FFF2-40B4-BE49-F238E27FC236}">
              <a16:creationId xmlns="" xmlns:a16="http://schemas.microsoft.com/office/drawing/2014/main" id="{00000000-0008-0000-0400-0000D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435" name="TextBox 14434">
          <a:extLst>
            <a:ext uri="{FF2B5EF4-FFF2-40B4-BE49-F238E27FC236}">
              <a16:creationId xmlns="" xmlns:a16="http://schemas.microsoft.com/office/drawing/2014/main" id="{00000000-0008-0000-0400-0000D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436" name="TextBox 14435">
          <a:extLst>
            <a:ext uri="{FF2B5EF4-FFF2-40B4-BE49-F238E27FC236}">
              <a16:creationId xmlns="" xmlns:a16="http://schemas.microsoft.com/office/drawing/2014/main" id="{00000000-0008-0000-0400-0000D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437" name="TextBox 14436">
          <a:extLst>
            <a:ext uri="{FF2B5EF4-FFF2-40B4-BE49-F238E27FC236}">
              <a16:creationId xmlns="" xmlns:a16="http://schemas.microsoft.com/office/drawing/2014/main" id="{00000000-0008-0000-0400-0000D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38" name="TextBox 14437">
          <a:extLst>
            <a:ext uri="{FF2B5EF4-FFF2-40B4-BE49-F238E27FC236}">
              <a16:creationId xmlns="" xmlns:a16="http://schemas.microsoft.com/office/drawing/2014/main" id="{00000000-0008-0000-0400-0000D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439" name="TextBox 14438">
          <a:extLst>
            <a:ext uri="{FF2B5EF4-FFF2-40B4-BE49-F238E27FC236}">
              <a16:creationId xmlns="" xmlns:a16="http://schemas.microsoft.com/office/drawing/2014/main" id="{00000000-0008-0000-0400-0000D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40" name="TextBox 14439">
          <a:extLst>
            <a:ext uri="{FF2B5EF4-FFF2-40B4-BE49-F238E27FC236}">
              <a16:creationId xmlns="" xmlns:a16="http://schemas.microsoft.com/office/drawing/2014/main" id="{00000000-0008-0000-0400-0000D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441" name="TextBox 14440">
          <a:extLst>
            <a:ext uri="{FF2B5EF4-FFF2-40B4-BE49-F238E27FC236}">
              <a16:creationId xmlns="" xmlns:a16="http://schemas.microsoft.com/office/drawing/2014/main" id="{00000000-0008-0000-0400-0000D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42" name="TextBox 14441">
          <a:extLst>
            <a:ext uri="{FF2B5EF4-FFF2-40B4-BE49-F238E27FC236}">
              <a16:creationId xmlns="" xmlns:a16="http://schemas.microsoft.com/office/drawing/2014/main" id="{00000000-0008-0000-0400-0000D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443" name="TextBox 14442">
          <a:extLst>
            <a:ext uri="{FF2B5EF4-FFF2-40B4-BE49-F238E27FC236}">
              <a16:creationId xmlns="" xmlns:a16="http://schemas.microsoft.com/office/drawing/2014/main" id="{00000000-0008-0000-0400-0000E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444" name="TextBox 14443">
          <a:extLst>
            <a:ext uri="{FF2B5EF4-FFF2-40B4-BE49-F238E27FC236}">
              <a16:creationId xmlns="" xmlns:a16="http://schemas.microsoft.com/office/drawing/2014/main" id="{00000000-0008-0000-0400-0000E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445" name="TextBox 14444">
          <a:extLst>
            <a:ext uri="{FF2B5EF4-FFF2-40B4-BE49-F238E27FC236}">
              <a16:creationId xmlns="" xmlns:a16="http://schemas.microsoft.com/office/drawing/2014/main" id="{00000000-0008-0000-0400-0000E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46" name="TextBox 14445">
          <a:extLst>
            <a:ext uri="{FF2B5EF4-FFF2-40B4-BE49-F238E27FC236}">
              <a16:creationId xmlns="" xmlns:a16="http://schemas.microsoft.com/office/drawing/2014/main" id="{00000000-0008-0000-0400-0000E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447" name="TextBox 14446">
          <a:extLst>
            <a:ext uri="{FF2B5EF4-FFF2-40B4-BE49-F238E27FC236}">
              <a16:creationId xmlns="" xmlns:a16="http://schemas.microsoft.com/office/drawing/2014/main" id="{00000000-0008-0000-0400-0000E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48" name="TextBox 14447">
          <a:extLst>
            <a:ext uri="{FF2B5EF4-FFF2-40B4-BE49-F238E27FC236}">
              <a16:creationId xmlns="" xmlns:a16="http://schemas.microsoft.com/office/drawing/2014/main" id="{00000000-0008-0000-0400-0000E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449" name="TextBox 14448">
          <a:extLst>
            <a:ext uri="{FF2B5EF4-FFF2-40B4-BE49-F238E27FC236}">
              <a16:creationId xmlns="" xmlns:a16="http://schemas.microsoft.com/office/drawing/2014/main" id="{00000000-0008-0000-0400-0000E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50" name="TextBox 14449">
          <a:extLst>
            <a:ext uri="{FF2B5EF4-FFF2-40B4-BE49-F238E27FC236}">
              <a16:creationId xmlns="" xmlns:a16="http://schemas.microsoft.com/office/drawing/2014/main" id="{00000000-0008-0000-0400-0000E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451" name="TextBox 14450">
          <a:extLst>
            <a:ext uri="{FF2B5EF4-FFF2-40B4-BE49-F238E27FC236}">
              <a16:creationId xmlns="" xmlns:a16="http://schemas.microsoft.com/office/drawing/2014/main" id="{00000000-0008-0000-0400-0000E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452" name="TextBox 14451">
          <a:extLst>
            <a:ext uri="{FF2B5EF4-FFF2-40B4-BE49-F238E27FC236}">
              <a16:creationId xmlns="" xmlns:a16="http://schemas.microsoft.com/office/drawing/2014/main" id="{00000000-0008-0000-0400-0000E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453" name="TextBox 14452">
          <a:extLst>
            <a:ext uri="{FF2B5EF4-FFF2-40B4-BE49-F238E27FC236}">
              <a16:creationId xmlns="" xmlns:a16="http://schemas.microsoft.com/office/drawing/2014/main" id="{00000000-0008-0000-0400-0000E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54" name="TextBox 14453">
          <a:extLst>
            <a:ext uri="{FF2B5EF4-FFF2-40B4-BE49-F238E27FC236}">
              <a16:creationId xmlns="" xmlns:a16="http://schemas.microsoft.com/office/drawing/2014/main" id="{00000000-0008-0000-0400-0000E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455" name="TextBox 14454">
          <a:extLst>
            <a:ext uri="{FF2B5EF4-FFF2-40B4-BE49-F238E27FC236}">
              <a16:creationId xmlns="" xmlns:a16="http://schemas.microsoft.com/office/drawing/2014/main" id="{00000000-0008-0000-0400-0000E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56" name="TextBox 14455">
          <a:extLst>
            <a:ext uri="{FF2B5EF4-FFF2-40B4-BE49-F238E27FC236}">
              <a16:creationId xmlns="" xmlns:a16="http://schemas.microsoft.com/office/drawing/2014/main" id="{00000000-0008-0000-0400-0000E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457" name="TextBox 14456">
          <a:extLst>
            <a:ext uri="{FF2B5EF4-FFF2-40B4-BE49-F238E27FC236}">
              <a16:creationId xmlns="" xmlns:a16="http://schemas.microsoft.com/office/drawing/2014/main" id="{00000000-0008-0000-0400-0000E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58" name="TextBox 14457">
          <a:extLst>
            <a:ext uri="{FF2B5EF4-FFF2-40B4-BE49-F238E27FC236}">
              <a16:creationId xmlns="" xmlns:a16="http://schemas.microsoft.com/office/drawing/2014/main" id="{00000000-0008-0000-0400-0000E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459" name="TextBox 14458">
          <a:extLst>
            <a:ext uri="{FF2B5EF4-FFF2-40B4-BE49-F238E27FC236}">
              <a16:creationId xmlns="" xmlns:a16="http://schemas.microsoft.com/office/drawing/2014/main" id="{00000000-0008-0000-0400-0000F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460" name="TextBox 14459">
          <a:extLst>
            <a:ext uri="{FF2B5EF4-FFF2-40B4-BE49-F238E27FC236}">
              <a16:creationId xmlns="" xmlns:a16="http://schemas.microsoft.com/office/drawing/2014/main" id="{00000000-0008-0000-0400-0000F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461" name="TextBox 14460">
          <a:extLst>
            <a:ext uri="{FF2B5EF4-FFF2-40B4-BE49-F238E27FC236}">
              <a16:creationId xmlns="" xmlns:a16="http://schemas.microsoft.com/office/drawing/2014/main" id="{00000000-0008-0000-0400-0000F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62" name="TextBox 14461">
          <a:extLst>
            <a:ext uri="{FF2B5EF4-FFF2-40B4-BE49-F238E27FC236}">
              <a16:creationId xmlns="" xmlns:a16="http://schemas.microsoft.com/office/drawing/2014/main" id="{00000000-0008-0000-0400-0000F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463" name="TextBox 14462">
          <a:extLst>
            <a:ext uri="{FF2B5EF4-FFF2-40B4-BE49-F238E27FC236}">
              <a16:creationId xmlns="" xmlns:a16="http://schemas.microsoft.com/office/drawing/2014/main" id="{00000000-0008-0000-0400-0000F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64" name="TextBox 14463">
          <a:extLst>
            <a:ext uri="{FF2B5EF4-FFF2-40B4-BE49-F238E27FC236}">
              <a16:creationId xmlns="" xmlns:a16="http://schemas.microsoft.com/office/drawing/2014/main" id="{00000000-0008-0000-0400-0000F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465" name="TextBox 14464">
          <a:extLst>
            <a:ext uri="{FF2B5EF4-FFF2-40B4-BE49-F238E27FC236}">
              <a16:creationId xmlns="" xmlns:a16="http://schemas.microsoft.com/office/drawing/2014/main" id="{00000000-0008-0000-0400-0000F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66" name="TextBox 14465">
          <a:extLst>
            <a:ext uri="{FF2B5EF4-FFF2-40B4-BE49-F238E27FC236}">
              <a16:creationId xmlns="" xmlns:a16="http://schemas.microsoft.com/office/drawing/2014/main" id="{00000000-0008-0000-0400-0000F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467" name="TextBox 14466">
          <a:extLst>
            <a:ext uri="{FF2B5EF4-FFF2-40B4-BE49-F238E27FC236}">
              <a16:creationId xmlns="" xmlns:a16="http://schemas.microsoft.com/office/drawing/2014/main" id="{00000000-0008-0000-0400-0000F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468" name="TextBox 14467">
          <a:extLst>
            <a:ext uri="{FF2B5EF4-FFF2-40B4-BE49-F238E27FC236}">
              <a16:creationId xmlns="" xmlns:a16="http://schemas.microsoft.com/office/drawing/2014/main" id="{00000000-0008-0000-0400-0000F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4469" name="TextBox 14468">
          <a:extLst>
            <a:ext uri="{FF2B5EF4-FFF2-40B4-BE49-F238E27FC236}">
              <a16:creationId xmlns="" xmlns:a16="http://schemas.microsoft.com/office/drawing/2014/main" id="{00000000-0008-0000-0400-0000F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70" name="TextBox 14469">
          <a:extLst>
            <a:ext uri="{FF2B5EF4-FFF2-40B4-BE49-F238E27FC236}">
              <a16:creationId xmlns="" xmlns:a16="http://schemas.microsoft.com/office/drawing/2014/main" id="{00000000-0008-0000-0400-0000F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4471" name="TextBox 14470">
          <a:extLst>
            <a:ext uri="{FF2B5EF4-FFF2-40B4-BE49-F238E27FC236}">
              <a16:creationId xmlns="" xmlns:a16="http://schemas.microsoft.com/office/drawing/2014/main" id="{00000000-0008-0000-0400-0000F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72" name="TextBox 14471">
          <a:extLst>
            <a:ext uri="{FF2B5EF4-FFF2-40B4-BE49-F238E27FC236}">
              <a16:creationId xmlns="" xmlns:a16="http://schemas.microsoft.com/office/drawing/2014/main" id="{00000000-0008-0000-0400-0000F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4473" name="TextBox 14472">
          <a:extLst>
            <a:ext uri="{FF2B5EF4-FFF2-40B4-BE49-F238E27FC236}">
              <a16:creationId xmlns="" xmlns:a16="http://schemas.microsoft.com/office/drawing/2014/main" id="{00000000-0008-0000-0400-0000F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4474" name="TextBox 14473">
          <a:extLst>
            <a:ext uri="{FF2B5EF4-FFF2-40B4-BE49-F238E27FC236}">
              <a16:creationId xmlns="" xmlns:a16="http://schemas.microsoft.com/office/drawing/2014/main" id="{00000000-0008-0000-0400-0000F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4475" name="TextBox 14474">
          <a:extLst>
            <a:ext uri="{FF2B5EF4-FFF2-40B4-BE49-F238E27FC236}">
              <a16:creationId xmlns="" xmlns:a16="http://schemas.microsoft.com/office/drawing/2014/main" id="{00000000-0008-0000-0400-00000005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4476" name="TextBox 14475">
          <a:extLst>
            <a:ext uri="{FF2B5EF4-FFF2-40B4-BE49-F238E27FC236}">
              <a16:creationId xmlns="" xmlns:a16="http://schemas.microsoft.com/office/drawing/2014/main" id="{00000000-0008-0000-0400-00000105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</xdr:row>
      <xdr:rowOff>123265</xdr:rowOff>
    </xdr:from>
    <xdr:ext cx="184731" cy="255111"/>
    <xdr:sp macro="" textlink="">
      <xdr:nvSpPr>
        <xdr:cNvPr id="14477" name="TextBox 14476">
          <a:extLst>
            <a:ext uri="{FF2B5EF4-FFF2-40B4-BE49-F238E27FC236}">
              <a16:creationId xmlns="" xmlns:a16="http://schemas.microsoft.com/office/drawing/2014/main" id="{00000000-0008-0000-0400-0000C1050000}"/>
            </a:ext>
          </a:extLst>
        </xdr:cNvPr>
        <xdr:cNvSpPr txBox="1"/>
      </xdr:nvSpPr>
      <xdr:spPr>
        <a:xfrm>
          <a:off x="1888191" y="107912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42</xdr:row>
      <xdr:rowOff>381000</xdr:rowOff>
    </xdr:from>
    <xdr:ext cx="184731" cy="255111"/>
    <xdr:sp macro="" textlink="">
      <xdr:nvSpPr>
        <xdr:cNvPr id="14478" name="TextBox 14477">
          <a:extLst>
            <a:ext uri="{FF2B5EF4-FFF2-40B4-BE49-F238E27FC236}">
              <a16:creationId xmlns="" xmlns:a16="http://schemas.microsoft.com/office/drawing/2014/main" id="{00000000-0008-0000-0400-0000C2050000}"/>
            </a:ext>
          </a:extLst>
        </xdr:cNvPr>
        <xdr:cNvSpPr txBox="1"/>
      </xdr:nvSpPr>
      <xdr:spPr>
        <a:xfrm>
          <a:off x="1765487" y="111061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42</xdr:row>
      <xdr:rowOff>381000</xdr:rowOff>
    </xdr:from>
    <xdr:ext cx="184731" cy="255111"/>
    <xdr:sp macro="" textlink="">
      <xdr:nvSpPr>
        <xdr:cNvPr id="14479" name="TextBox 14478">
          <a:extLst>
            <a:ext uri="{FF2B5EF4-FFF2-40B4-BE49-F238E27FC236}">
              <a16:creationId xmlns="" xmlns:a16="http://schemas.microsoft.com/office/drawing/2014/main" id="{00000000-0008-0000-0400-0000C3050000}"/>
            </a:ext>
          </a:extLst>
        </xdr:cNvPr>
        <xdr:cNvSpPr txBox="1"/>
      </xdr:nvSpPr>
      <xdr:spPr>
        <a:xfrm>
          <a:off x="1765487" y="111061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</xdr:row>
      <xdr:rowOff>123265</xdr:rowOff>
    </xdr:from>
    <xdr:ext cx="184731" cy="255111"/>
    <xdr:sp macro="" textlink="">
      <xdr:nvSpPr>
        <xdr:cNvPr id="14480" name="TextBox 14479">
          <a:extLst>
            <a:ext uri="{FF2B5EF4-FFF2-40B4-BE49-F238E27FC236}">
              <a16:creationId xmlns="" xmlns:a16="http://schemas.microsoft.com/office/drawing/2014/main" id="{00000000-0008-0000-0400-0000C4050000}"/>
            </a:ext>
          </a:extLst>
        </xdr:cNvPr>
        <xdr:cNvSpPr txBox="1"/>
      </xdr:nvSpPr>
      <xdr:spPr>
        <a:xfrm>
          <a:off x="1888191" y="107912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31</xdr:row>
      <xdr:rowOff>0</xdr:rowOff>
    </xdr:from>
    <xdr:ext cx="175494" cy="311803"/>
    <xdr:sp macro="" textlink="">
      <xdr:nvSpPr>
        <xdr:cNvPr id="14481" name="TextBox 14480">
          <a:extLst>
            <a:ext uri="{FF2B5EF4-FFF2-40B4-BE49-F238E27FC236}">
              <a16:creationId xmlns="" xmlns:a16="http://schemas.microsoft.com/office/drawing/2014/main" id="{00000000-0008-0000-0400-0000C5050000}"/>
            </a:ext>
          </a:extLst>
        </xdr:cNvPr>
        <xdr:cNvSpPr txBox="1"/>
      </xdr:nvSpPr>
      <xdr:spPr>
        <a:xfrm>
          <a:off x="1803587" y="8477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</xdr:row>
      <xdr:rowOff>0</xdr:rowOff>
    </xdr:from>
    <xdr:ext cx="166257" cy="311803"/>
    <xdr:sp macro="" textlink="">
      <xdr:nvSpPr>
        <xdr:cNvPr id="14482" name="TextBox 14481">
          <a:extLst>
            <a:ext uri="{FF2B5EF4-FFF2-40B4-BE49-F238E27FC236}">
              <a16:creationId xmlns="" xmlns:a16="http://schemas.microsoft.com/office/drawing/2014/main" id="{00000000-0008-0000-0400-0000C6050000}"/>
            </a:ext>
          </a:extLst>
        </xdr:cNvPr>
        <xdr:cNvSpPr txBox="1"/>
      </xdr:nvSpPr>
      <xdr:spPr>
        <a:xfrm>
          <a:off x="1888191" y="8477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31</xdr:row>
      <xdr:rowOff>0</xdr:rowOff>
    </xdr:from>
    <xdr:ext cx="175494" cy="311803"/>
    <xdr:sp macro="" textlink="">
      <xdr:nvSpPr>
        <xdr:cNvPr id="14483" name="TextBox 14482">
          <a:extLst>
            <a:ext uri="{FF2B5EF4-FFF2-40B4-BE49-F238E27FC236}">
              <a16:creationId xmlns="" xmlns:a16="http://schemas.microsoft.com/office/drawing/2014/main" id="{00000000-0008-0000-0400-0000C7050000}"/>
            </a:ext>
          </a:extLst>
        </xdr:cNvPr>
        <xdr:cNvSpPr txBox="1"/>
      </xdr:nvSpPr>
      <xdr:spPr>
        <a:xfrm>
          <a:off x="1775012" y="8477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</xdr:row>
      <xdr:rowOff>0</xdr:rowOff>
    </xdr:from>
    <xdr:ext cx="166257" cy="311803"/>
    <xdr:sp macro="" textlink="">
      <xdr:nvSpPr>
        <xdr:cNvPr id="14484" name="TextBox 14483">
          <a:extLst>
            <a:ext uri="{FF2B5EF4-FFF2-40B4-BE49-F238E27FC236}">
              <a16:creationId xmlns="" xmlns:a16="http://schemas.microsoft.com/office/drawing/2014/main" id="{00000000-0008-0000-0400-0000C8050000}"/>
            </a:ext>
          </a:extLst>
        </xdr:cNvPr>
        <xdr:cNvSpPr txBox="1"/>
      </xdr:nvSpPr>
      <xdr:spPr>
        <a:xfrm>
          <a:off x="1888191" y="8477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</xdr:row>
      <xdr:rowOff>0</xdr:rowOff>
    </xdr:from>
    <xdr:ext cx="166257" cy="311803"/>
    <xdr:sp macro="" textlink="">
      <xdr:nvSpPr>
        <xdr:cNvPr id="14485" name="TextBox 14484">
          <a:extLst>
            <a:ext uri="{FF2B5EF4-FFF2-40B4-BE49-F238E27FC236}">
              <a16:creationId xmlns="" xmlns:a16="http://schemas.microsoft.com/office/drawing/2014/main" id="{00000000-0008-0000-0400-0000C9050000}"/>
            </a:ext>
          </a:extLst>
        </xdr:cNvPr>
        <xdr:cNvSpPr txBox="1"/>
      </xdr:nvSpPr>
      <xdr:spPr>
        <a:xfrm>
          <a:off x="1765487" y="8477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</xdr:row>
      <xdr:rowOff>0</xdr:rowOff>
    </xdr:from>
    <xdr:ext cx="166257" cy="311803"/>
    <xdr:sp macro="" textlink="">
      <xdr:nvSpPr>
        <xdr:cNvPr id="14486" name="TextBox 14485">
          <a:extLst>
            <a:ext uri="{FF2B5EF4-FFF2-40B4-BE49-F238E27FC236}">
              <a16:creationId xmlns="" xmlns:a16="http://schemas.microsoft.com/office/drawing/2014/main" id="{00000000-0008-0000-0400-0000CA050000}"/>
            </a:ext>
          </a:extLst>
        </xdr:cNvPr>
        <xdr:cNvSpPr txBox="1"/>
      </xdr:nvSpPr>
      <xdr:spPr>
        <a:xfrm>
          <a:off x="1888191" y="8477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31</xdr:row>
      <xdr:rowOff>0</xdr:rowOff>
    </xdr:from>
    <xdr:ext cx="184731" cy="283457"/>
    <xdr:sp macro="" textlink="">
      <xdr:nvSpPr>
        <xdr:cNvPr id="14487" name="TextBox 14486">
          <a:extLst>
            <a:ext uri="{FF2B5EF4-FFF2-40B4-BE49-F238E27FC236}">
              <a16:creationId xmlns="" xmlns:a16="http://schemas.microsoft.com/office/drawing/2014/main" id="{00000000-0008-0000-0400-0000CB050000}"/>
            </a:ext>
          </a:extLst>
        </xdr:cNvPr>
        <xdr:cNvSpPr txBox="1"/>
      </xdr:nvSpPr>
      <xdr:spPr>
        <a:xfrm>
          <a:off x="1765487" y="8477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31</xdr:row>
      <xdr:rowOff>0</xdr:rowOff>
    </xdr:from>
    <xdr:ext cx="184731" cy="283457"/>
    <xdr:sp macro="" textlink="">
      <xdr:nvSpPr>
        <xdr:cNvPr id="14488" name="TextBox 14487">
          <a:extLst>
            <a:ext uri="{FF2B5EF4-FFF2-40B4-BE49-F238E27FC236}">
              <a16:creationId xmlns="" xmlns:a16="http://schemas.microsoft.com/office/drawing/2014/main" id="{00000000-0008-0000-0400-0000CC050000}"/>
            </a:ext>
          </a:extLst>
        </xdr:cNvPr>
        <xdr:cNvSpPr txBox="1"/>
      </xdr:nvSpPr>
      <xdr:spPr>
        <a:xfrm>
          <a:off x="1888191" y="8477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489" name="TextBox 1448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490" name="TextBox 14489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491" name="TextBox 14490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492" name="TextBox 14491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493" name="TextBox 14492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494" name="TextBox 14493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495" name="TextBox 14494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496" name="TextBox 14495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497" name="TextBox 14496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498" name="TextBox 14497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499" name="TextBox 14498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00" name="TextBox 14499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01" name="TextBox 14500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02" name="TextBox 14501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503" name="TextBox 14502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04" name="TextBox 14503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05" name="TextBox 14504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506" name="TextBox 14505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507" name="TextBox 14506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08" name="TextBox 14507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09" name="TextBox 14508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10" name="TextBox 14509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511" name="TextBox 14510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12" name="TextBox 14511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13" name="TextBox 14512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514" name="TextBox 14513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515" name="TextBox 14514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16" name="TextBox 14515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17" name="TextBox 14516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18" name="TextBox 14517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519" name="TextBox 14518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20" name="TextBox 14519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21" name="TextBox 14520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522" name="TextBox 14521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23" name="TextBox 14522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524" name="TextBox 14523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25" name="TextBox 14524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526" name="TextBox 14525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6930" cy="283457"/>
    <xdr:sp macro="" textlink="">
      <xdr:nvSpPr>
        <xdr:cNvPr id="14527" name="TextBox 14526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SpPr txBox="1"/>
      </xdr:nvSpPr>
      <xdr:spPr>
        <a:xfrm>
          <a:off x="1888191" y="694372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528" name="TextBox 14527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29" name="TextBox 14528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30" name="TextBox 14529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31" name="TextBox 14530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532" name="TextBox 14531">
          <a:extLst>
            <a:ext uri="{FF2B5EF4-FFF2-40B4-BE49-F238E27FC236}">
              <a16:creationId xmlns:a16="http://schemas.microsoft.com/office/drawing/2014/main" xmlns="" id="{00000000-0008-0000-0400-00002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33" name="TextBox 14532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34" name="TextBox 14533">
          <a:extLst>
            <a:ext uri="{FF2B5EF4-FFF2-40B4-BE49-F238E27FC236}">
              <a16:creationId xmlns:a16="http://schemas.microsoft.com/office/drawing/2014/main" xmlns="" id="{00000000-0008-0000-0400-00003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535" name="TextBox 14534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536" name="TextBox 14535">
          <a:extLst>
            <a:ext uri="{FF2B5EF4-FFF2-40B4-BE49-F238E27FC236}">
              <a16:creationId xmlns:a16="http://schemas.microsoft.com/office/drawing/2014/main" xmlns="" id="{00000000-0008-0000-0400-00003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37" name="TextBox 14536">
          <a:extLst>
            <a:ext uri="{FF2B5EF4-FFF2-40B4-BE49-F238E27FC236}">
              <a16:creationId xmlns:a16="http://schemas.microsoft.com/office/drawing/2014/main" xmlns="" id="{00000000-0008-0000-0400-00003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38" name="TextBox 14537">
          <a:extLst>
            <a:ext uri="{FF2B5EF4-FFF2-40B4-BE49-F238E27FC236}">
              <a16:creationId xmlns:a16="http://schemas.microsoft.com/office/drawing/2014/main" xmlns="" id="{00000000-0008-0000-0400-00003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39" name="TextBox 14538">
          <a:extLst>
            <a:ext uri="{FF2B5EF4-FFF2-40B4-BE49-F238E27FC236}">
              <a16:creationId xmlns:a16="http://schemas.microsoft.com/office/drawing/2014/main" xmlns="" id="{00000000-0008-0000-0400-00003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540" name="TextBox 14539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41" name="TextBox 14540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42" name="TextBox 14541">
          <a:extLst>
            <a:ext uri="{FF2B5EF4-FFF2-40B4-BE49-F238E27FC236}">
              <a16:creationId xmlns:a16="http://schemas.microsoft.com/office/drawing/2014/main" xmlns="" id="{00000000-0008-0000-0400-00003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543" name="TextBox 14542">
          <a:extLst>
            <a:ext uri="{FF2B5EF4-FFF2-40B4-BE49-F238E27FC236}">
              <a16:creationId xmlns:a16="http://schemas.microsoft.com/office/drawing/2014/main" xmlns="" id="{00000000-0008-0000-0400-00003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544" name="TextBox 14543">
          <a:extLst>
            <a:ext uri="{FF2B5EF4-FFF2-40B4-BE49-F238E27FC236}">
              <a16:creationId xmlns:a16="http://schemas.microsoft.com/office/drawing/2014/main" xmlns="" id="{00000000-0008-0000-0400-00003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45" name="TextBox 14544">
          <a:extLst>
            <a:ext uri="{FF2B5EF4-FFF2-40B4-BE49-F238E27FC236}">
              <a16:creationId xmlns:a16="http://schemas.microsoft.com/office/drawing/2014/main" xmlns="" id="{00000000-0008-0000-0400-00003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46" name="TextBox 14545">
          <a:extLst>
            <a:ext uri="{FF2B5EF4-FFF2-40B4-BE49-F238E27FC236}">
              <a16:creationId xmlns:a16="http://schemas.microsoft.com/office/drawing/2014/main" xmlns="" id="{00000000-0008-0000-0400-00003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47" name="TextBox 14546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548" name="TextBox 14547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49" name="TextBox 14548">
          <a:extLst>
            <a:ext uri="{FF2B5EF4-FFF2-40B4-BE49-F238E27FC236}">
              <a16:creationId xmlns:a16="http://schemas.microsoft.com/office/drawing/2014/main" xmlns="" id="{00000000-0008-0000-0400-00003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50" name="TextBox 14549">
          <a:extLst>
            <a:ext uri="{FF2B5EF4-FFF2-40B4-BE49-F238E27FC236}">
              <a16:creationId xmlns:a16="http://schemas.microsoft.com/office/drawing/2014/main" xmlns="" id="{00000000-0008-0000-0400-00004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551" name="TextBox 14550">
          <a:extLst>
            <a:ext uri="{FF2B5EF4-FFF2-40B4-BE49-F238E27FC236}">
              <a16:creationId xmlns:a16="http://schemas.microsoft.com/office/drawing/2014/main" xmlns="" id="{00000000-0008-0000-0400-00004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552" name="TextBox 14551">
          <a:extLst>
            <a:ext uri="{FF2B5EF4-FFF2-40B4-BE49-F238E27FC236}">
              <a16:creationId xmlns:a16="http://schemas.microsoft.com/office/drawing/2014/main" xmlns="" id="{00000000-0008-0000-0400-00004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53" name="TextBox 14552">
          <a:extLst>
            <a:ext uri="{FF2B5EF4-FFF2-40B4-BE49-F238E27FC236}">
              <a16:creationId xmlns:a16="http://schemas.microsoft.com/office/drawing/2014/main" xmlns="" id="{00000000-0008-0000-0400-00004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54" name="TextBox 14553">
          <a:extLst>
            <a:ext uri="{FF2B5EF4-FFF2-40B4-BE49-F238E27FC236}">
              <a16:creationId xmlns:a16="http://schemas.microsoft.com/office/drawing/2014/main" xmlns="" id="{00000000-0008-0000-0400-00004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55" name="TextBox 14554">
          <a:extLst>
            <a:ext uri="{FF2B5EF4-FFF2-40B4-BE49-F238E27FC236}">
              <a16:creationId xmlns:a16="http://schemas.microsoft.com/office/drawing/2014/main" xmlns="" id="{00000000-0008-0000-0400-00004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556" name="TextBox 14555">
          <a:extLst>
            <a:ext uri="{FF2B5EF4-FFF2-40B4-BE49-F238E27FC236}">
              <a16:creationId xmlns:a16="http://schemas.microsoft.com/office/drawing/2014/main" xmlns="" id="{00000000-0008-0000-0400-00004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57" name="TextBox 14556">
          <a:extLst>
            <a:ext uri="{FF2B5EF4-FFF2-40B4-BE49-F238E27FC236}">
              <a16:creationId xmlns:a16="http://schemas.microsoft.com/office/drawing/2014/main" xmlns="" id="{00000000-0008-0000-0400-00004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58" name="TextBox 14557">
          <a:extLst>
            <a:ext uri="{FF2B5EF4-FFF2-40B4-BE49-F238E27FC236}">
              <a16:creationId xmlns:a16="http://schemas.microsoft.com/office/drawing/2014/main" xmlns="" id="{00000000-0008-0000-0400-00004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559" name="TextBox 14558">
          <a:extLst>
            <a:ext uri="{FF2B5EF4-FFF2-40B4-BE49-F238E27FC236}">
              <a16:creationId xmlns:a16="http://schemas.microsoft.com/office/drawing/2014/main" xmlns="" id="{00000000-0008-0000-0400-00004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560" name="TextBox 14559">
          <a:extLst>
            <a:ext uri="{FF2B5EF4-FFF2-40B4-BE49-F238E27FC236}">
              <a16:creationId xmlns:a16="http://schemas.microsoft.com/office/drawing/2014/main" xmlns="" id="{00000000-0008-0000-0400-00004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61" name="TextBox 14560">
          <a:extLst>
            <a:ext uri="{FF2B5EF4-FFF2-40B4-BE49-F238E27FC236}">
              <a16:creationId xmlns:a16="http://schemas.microsoft.com/office/drawing/2014/main" xmlns="" id="{00000000-0008-0000-0400-00004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62" name="TextBox 14561">
          <a:extLst>
            <a:ext uri="{FF2B5EF4-FFF2-40B4-BE49-F238E27FC236}">
              <a16:creationId xmlns:a16="http://schemas.microsoft.com/office/drawing/2014/main" xmlns="" id="{00000000-0008-0000-0400-00004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63" name="TextBox 14562">
          <a:extLst>
            <a:ext uri="{FF2B5EF4-FFF2-40B4-BE49-F238E27FC236}">
              <a16:creationId xmlns:a16="http://schemas.microsoft.com/office/drawing/2014/main" xmlns="" id="{00000000-0008-0000-0400-00004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564" name="TextBox 14563">
          <a:extLst>
            <a:ext uri="{FF2B5EF4-FFF2-40B4-BE49-F238E27FC236}">
              <a16:creationId xmlns:a16="http://schemas.microsoft.com/office/drawing/2014/main" xmlns="" id="{00000000-0008-0000-0400-00004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65" name="TextBox 14564">
          <a:extLst>
            <a:ext uri="{FF2B5EF4-FFF2-40B4-BE49-F238E27FC236}">
              <a16:creationId xmlns:a16="http://schemas.microsoft.com/office/drawing/2014/main" xmlns="" id="{00000000-0008-0000-0400-00004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66" name="TextBox 14565">
          <a:extLst>
            <a:ext uri="{FF2B5EF4-FFF2-40B4-BE49-F238E27FC236}">
              <a16:creationId xmlns:a16="http://schemas.microsoft.com/office/drawing/2014/main" xmlns="" id="{00000000-0008-0000-0400-00005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567" name="TextBox 14566">
          <a:extLst>
            <a:ext uri="{FF2B5EF4-FFF2-40B4-BE49-F238E27FC236}">
              <a16:creationId xmlns:a16="http://schemas.microsoft.com/office/drawing/2014/main" xmlns="" id="{00000000-0008-0000-0400-00005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568" name="TextBox 14567">
          <a:extLst>
            <a:ext uri="{FF2B5EF4-FFF2-40B4-BE49-F238E27FC236}">
              <a16:creationId xmlns:a16="http://schemas.microsoft.com/office/drawing/2014/main" xmlns="" id="{00000000-0008-0000-0400-00005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69" name="TextBox 14568">
          <a:extLst>
            <a:ext uri="{FF2B5EF4-FFF2-40B4-BE49-F238E27FC236}">
              <a16:creationId xmlns:a16="http://schemas.microsoft.com/office/drawing/2014/main" xmlns="" id="{00000000-0008-0000-0400-00005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70" name="TextBox 14569">
          <a:extLst>
            <a:ext uri="{FF2B5EF4-FFF2-40B4-BE49-F238E27FC236}">
              <a16:creationId xmlns:a16="http://schemas.microsoft.com/office/drawing/2014/main" xmlns="" id="{00000000-0008-0000-0400-00005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71" name="TextBox 14570">
          <a:extLst>
            <a:ext uri="{FF2B5EF4-FFF2-40B4-BE49-F238E27FC236}">
              <a16:creationId xmlns:a16="http://schemas.microsoft.com/office/drawing/2014/main" xmlns="" id="{00000000-0008-0000-0400-00005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572" name="TextBox 14571">
          <a:extLst>
            <a:ext uri="{FF2B5EF4-FFF2-40B4-BE49-F238E27FC236}">
              <a16:creationId xmlns:a16="http://schemas.microsoft.com/office/drawing/2014/main" xmlns="" id="{00000000-0008-0000-0400-00005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73" name="TextBox 14572">
          <a:extLst>
            <a:ext uri="{FF2B5EF4-FFF2-40B4-BE49-F238E27FC236}">
              <a16:creationId xmlns:a16="http://schemas.microsoft.com/office/drawing/2014/main" xmlns="" id="{00000000-0008-0000-0400-00005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74" name="TextBox 14573">
          <a:extLst>
            <a:ext uri="{FF2B5EF4-FFF2-40B4-BE49-F238E27FC236}">
              <a16:creationId xmlns:a16="http://schemas.microsoft.com/office/drawing/2014/main" xmlns="" id="{00000000-0008-0000-0400-00005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575" name="TextBox 14574">
          <a:extLst>
            <a:ext uri="{FF2B5EF4-FFF2-40B4-BE49-F238E27FC236}">
              <a16:creationId xmlns:a16="http://schemas.microsoft.com/office/drawing/2014/main" xmlns="" id="{00000000-0008-0000-0400-00005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576" name="TextBox 14575">
          <a:extLst>
            <a:ext uri="{FF2B5EF4-FFF2-40B4-BE49-F238E27FC236}">
              <a16:creationId xmlns:a16="http://schemas.microsoft.com/office/drawing/2014/main" xmlns="" id="{00000000-0008-0000-0400-00005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77" name="TextBox 14576">
          <a:extLst>
            <a:ext uri="{FF2B5EF4-FFF2-40B4-BE49-F238E27FC236}">
              <a16:creationId xmlns:a16="http://schemas.microsoft.com/office/drawing/2014/main" xmlns="" id="{00000000-0008-0000-0400-00005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78" name="TextBox 14577">
          <a:extLst>
            <a:ext uri="{FF2B5EF4-FFF2-40B4-BE49-F238E27FC236}">
              <a16:creationId xmlns:a16="http://schemas.microsoft.com/office/drawing/2014/main" xmlns="" id="{00000000-0008-0000-0400-00005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79" name="TextBox 14578">
          <a:extLst>
            <a:ext uri="{FF2B5EF4-FFF2-40B4-BE49-F238E27FC236}">
              <a16:creationId xmlns:a16="http://schemas.microsoft.com/office/drawing/2014/main" xmlns="" id="{00000000-0008-0000-0400-00005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580" name="TextBox 14579">
          <a:extLst>
            <a:ext uri="{FF2B5EF4-FFF2-40B4-BE49-F238E27FC236}">
              <a16:creationId xmlns:a16="http://schemas.microsoft.com/office/drawing/2014/main" xmlns="" id="{00000000-0008-0000-0400-00005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81" name="TextBox 14580">
          <a:extLst>
            <a:ext uri="{FF2B5EF4-FFF2-40B4-BE49-F238E27FC236}">
              <a16:creationId xmlns:a16="http://schemas.microsoft.com/office/drawing/2014/main" xmlns="" id="{00000000-0008-0000-0400-00005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82" name="TextBox 14581">
          <a:extLst>
            <a:ext uri="{FF2B5EF4-FFF2-40B4-BE49-F238E27FC236}">
              <a16:creationId xmlns:a16="http://schemas.microsoft.com/office/drawing/2014/main" xmlns="" id="{00000000-0008-0000-0400-00006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583" name="TextBox 14582">
          <a:extLst>
            <a:ext uri="{FF2B5EF4-FFF2-40B4-BE49-F238E27FC236}">
              <a16:creationId xmlns:a16="http://schemas.microsoft.com/office/drawing/2014/main" xmlns="" id="{00000000-0008-0000-0400-00006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584" name="TextBox 14583">
          <a:extLst>
            <a:ext uri="{FF2B5EF4-FFF2-40B4-BE49-F238E27FC236}">
              <a16:creationId xmlns:a16="http://schemas.microsoft.com/office/drawing/2014/main" xmlns="" id="{00000000-0008-0000-0400-00006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85" name="TextBox 14584">
          <a:extLst>
            <a:ext uri="{FF2B5EF4-FFF2-40B4-BE49-F238E27FC236}">
              <a16:creationId xmlns:a16="http://schemas.microsoft.com/office/drawing/2014/main" xmlns="" id="{00000000-0008-0000-0400-00006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86" name="TextBox 14585">
          <a:extLst>
            <a:ext uri="{FF2B5EF4-FFF2-40B4-BE49-F238E27FC236}">
              <a16:creationId xmlns:a16="http://schemas.microsoft.com/office/drawing/2014/main" xmlns="" id="{00000000-0008-0000-0400-00006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87" name="TextBox 14586">
          <a:extLst>
            <a:ext uri="{FF2B5EF4-FFF2-40B4-BE49-F238E27FC236}">
              <a16:creationId xmlns:a16="http://schemas.microsoft.com/office/drawing/2014/main" xmlns="" id="{00000000-0008-0000-0400-00006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588" name="TextBox 14587">
          <a:extLst>
            <a:ext uri="{FF2B5EF4-FFF2-40B4-BE49-F238E27FC236}">
              <a16:creationId xmlns:a16="http://schemas.microsoft.com/office/drawing/2014/main" xmlns="" id="{00000000-0008-0000-0400-00006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89" name="TextBox 14588">
          <a:extLst>
            <a:ext uri="{FF2B5EF4-FFF2-40B4-BE49-F238E27FC236}">
              <a16:creationId xmlns:a16="http://schemas.microsoft.com/office/drawing/2014/main" xmlns="" id="{00000000-0008-0000-0400-00006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90" name="TextBox 14589">
          <a:extLst>
            <a:ext uri="{FF2B5EF4-FFF2-40B4-BE49-F238E27FC236}">
              <a16:creationId xmlns:a16="http://schemas.microsoft.com/office/drawing/2014/main" xmlns="" id="{00000000-0008-0000-0400-00006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591" name="TextBox 14590">
          <a:extLst>
            <a:ext uri="{FF2B5EF4-FFF2-40B4-BE49-F238E27FC236}">
              <a16:creationId xmlns:a16="http://schemas.microsoft.com/office/drawing/2014/main" xmlns="" id="{00000000-0008-0000-0400-00006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592" name="TextBox 14591">
          <a:extLst>
            <a:ext uri="{FF2B5EF4-FFF2-40B4-BE49-F238E27FC236}">
              <a16:creationId xmlns:a16="http://schemas.microsoft.com/office/drawing/2014/main" xmlns="" id="{00000000-0008-0000-0400-00006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93" name="TextBox 14592">
          <a:extLst>
            <a:ext uri="{FF2B5EF4-FFF2-40B4-BE49-F238E27FC236}">
              <a16:creationId xmlns:a16="http://schemas.microsoft.com/office/drawing/2014/main" xmlns="" id="{00000000-0008-0000-0400-00006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94" name="TextBox 14593">
          <a:extLst>
            <a:ext uri="{FF2B5EF4-FFF2-40B4-BE49-F238E27FC236}">
              <a16:creationId xmlns:a16="http://schemas.microsoft.com/office/drawing/2014/main" xmlns="" id="{00000000-0008-0000-0400-00006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95" name="TextBox 14594">
          <a:extLst>
            <a:ext uri="{FF2B5EF4-FFF2-40B4-BE49-F238E27FC236}">
              <a16:creationId xmlns:a16="http://schemas.microsoft.com/office/drawing/2014/main" xmlns="" id="{00000000-0008-0000-0400-00006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596" name="TextBox 14595">
          <a:extLst>
            <a:ext uri="{FF2B5EF4-FFF2-40B4-BE49-F238E27FC236}">
              <a16:creationId xmlns:a16="http://schemas.microsoft.com/office/drawing/2014/main" xmlns="" id="{00000000-0008-0000-0400-00006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597" name="TextBox 14596">
          <a:extLst>
            <a:ext uri="{FF2B5EF4-FFF2-40B4-BE49-F238E27FC236}">
              <a16:creationId xmlns:a16="http://schemas.microsoft.com/office/drawing/2014/main" xmlns="" id="{00000000-0008-0000-0400-00006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598" name="TextBox 14597">
          <a:extLst>
            <a:ext uri="{FF2B5EF4-FFF2-40B4-BE49-F238E27FC236}">
              <a16:creationId xmlns:a16="http://schemas.microsoft.com/office/drawing/2014/main" xmlns="" id="{00000000-0008-0000-0400-00007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599" name="TextBox 14598">
          <a:extLst>
            <a:ext uri="{FF2B5EF4-FFF2-40B4-BE49-F238E27FC236}">
              <a16:creationId xmlns:a16="http://schemas.microsoft.com/office/drawing/2014/main" xmlns="" id="{00000000-0008-0000-0400-00007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600" name="TextBox 14599">
          <a:extLst>
            <a:ext uri="{FF2B5EF4-FFF2-40B4-BE49-F238E27FC236}">
              <a16:creationId xmlns:a16="http://schemas.microsoft.com/office/drawing/2014/main" xmlns="" id="{00000000-0008-0000-0400-00007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01" name="TextBox 14600">
          <a:extLst>
            <a:ext uri="{FF2B5EF4-FFF2-40B4-BE49-F238E27FC236}">
              <a16:creationId xmlns:a16="http://schemas.microsoft.com/office/drawing/2014/main" xmlns="" id="{00000000-0008-0000-0400-00007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02" name="TextBox 14601">
          <a:extLst>
            <a:ext uri="{FF2B5EF4-FFF2-40B4-BE49-F238E27FC236}">
              <a16:creationId xmlns:a16="http://schemas.microsoft.com/office/drawing/2014/main" xmlns="" id="{00000000-0008-0000-0400-00007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03" name="TextBox 14602">
          <a:extLst>
            <a:ext uri="{FF2B5EF4-FFF2-40B4-BE49-F238E27FC236}">
              <a16:creationId xmlns:a16="http://schemas.microsoft.com/office/drawing/2014/main" xmlns="" id="{00000000-0008-0000-0400-00007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604" name="TextBox 14603">
          <a:extLst>
            <a:ext uri="{FF2B5EF4-FFF2-40B4-BE49-F238E27FC236}">
              <a16:creationId xmlns:a16="http://schemas.microsoft.com/office/drawing/2014/main" xmlns="" id="{00000000-0008-0000-0400-00007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05" name="TextBox 14604">
          <a:extLst>
            <a:ext uri="{FF2B5EF4-FFF2-40B4-BE49-F238E27FC236}">
              <a16:creationId xmlns:a16="http://schemas.microsoft.com/office/drawing/2014/main" xmlns="" id="{00000000-0008-0000-0400-00007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06" name="TextBox 14605">
          <a:extLst>
            <a:ext uri="{FF2B5EF4-FFF2-40B4-BE49-F238E27FC236}">
              <a16:creationId xmlns:a16="http://schemas.microsoft.com/office/drawing/2014/main" xmlns="" id="{00000000-0008-0000-0400-00007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607" name="TextBox 14606">
          <a:extLst>
            <a:ext uri="{FF2B5EF4-FFF2-40B4-BE49-F238E27FC236}">
              <a16:creationId xmlns:a16="http://schemas.microsoft.com/office/drawing/2014/main" xmlns="" id="{00000000-0008-0000-0400-00007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608" name="TextBox 14607">
          <a:extLst>
            <a:ext uri="{FF2B5EF4-FFF2-40B4-BE49-F238E27FC236}">
              <a16:creationId xmlns:a16="http://schemas.microsoft.com/office/drawing/2014/main" xmlns="" id="{00000000-0008-0000-0400-00007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09" name="TextBox 14608">
          <a:extLst>
            <a:ext uri="{FF2B5EF4-FFF2-40B4-BE49-F238E27FC236}">
              <a16:creationId xmlns:a16="http://schemas.microsoft.com/office/drawing/2014/main" xmlns="" id="{00000000-0008-0000-0400-00007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10" name="TextBox 14609">
          <a:extLst>
            <a:ext uri="{FF2B5EF4-FFF2-40B4-BE49-F238E27FC236}">
              <a16:creationId xmlns:a16="http://schemas.microsoft.com/office/drawing/2014/main" xmlns="" id="{00000000-0008-0000-0400-00007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11" name="TextBox 14610">
          <a:extLst>
            <a:ext uri="{FF2B5EF4-FFF2-40B4-BE49-F238E27FC236}">
              <a16:creationId xmlns:a16="http://schemas.microsoft.com/office/drawing/2014/main" xmlns="" id="{00000000-0008-0000-0400-00007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612" name="TextBox 14611">
          <a:extLst>
            <a:ext uri="{FF2B5EF4-FFF2-40B4-BE49-F238E27FC236}">
              <a16:creationId xmlns:a16="http://schemas.microsoft.com/office/drawing/2014/main" xmlns="" id="{00000000-0008-0000-0400-00007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13" name="TextBox 14612">
          <a:extLst>
            <a:ext uri="{FF2B5EF4-FFF2-40B4-BE49-F238E27FC236}">
              <a16:creationId xmlns:a16="http://schemas.microsoft.com/office/drawing/2014/main" xmlns="" id="{00000000-0008-0000-0400-00007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14" name="TextBox 14613">
          <a:extLst>
            <a:ext uri="{FF2B5EF4-FFF2-40B4-BE49-F238E27FC236}">
              <a16:creationId xmlns:a16="http://schemas.microsoft.com/office/drawing/2014/main" xmlns="" id="{00000000-0008-0000-0400-00008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615" name="TextBox 14614">
          <a:extLst>
            <a:ext uri="{FF2B5EF4-FFF2-40B4-BE49-F238E27FC236}">
              <a16:creationId xmlns:a16="http://schemas.microsoft.com/office/drawing/2014/main" xmlns="" id="{00000000-0008-0000-0400-00008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616" name="TextBox 14615">
          <a:extLst>
            <a:ext uri="{FF2B5EF4-FFF2-40B4-BE49-F238E27FC236}">
              <a16:creationId xmlns:a16="http://schemas.microsoft.com/office/drawing/2014/main" xmlns="" id="{00000000-0008-0000-0400-00008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17" name="TextBox 14616">
          <a:extLst>
            <a:ext uri="{FF2B5EF4-FFF2-40B4-BE49-F238E27FC236}">
              <a16:creationId xmlns:a16="http://schemas.microsoft.com/office/drawing/2014/main" xmlns="" id="{00000000-0008-0000-0400-00008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18" name="TextBox 14617">
          <a:extLst>
            <a:ext uri="{FF2B5EF4-FFF2-40B4-BE49-F238E27FC236}">
              <a16:creationId xmlns:a16="http://schemas.microsoft.com/office/drawing/2014/main" xmlns="" id="{00000000-0008-0000-0400-00008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19" name="TextBox 14618">
          <a:extLst>
            <a:ext uri="{FF2B5EF4-FFF2-40B4-BE49-F238E27FC236}">
              <a16:creationId xmlns:a16="http://schemas.microsoft.com/office/drawing/2014/main" xmlns="" id="{00000000-0008-0000-0400-00008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620" name="TextBox 14619">
          <a:extLst>
            <a:ext uri="{FF2B5EF4-FFF2-40B4-BE49-F238E27FC236}">
              <a16:creationId xmlns:a16="http://schemas.microsoft.com/office/drawing/2014/main" xmlns="" id="{00000000-0008-0000-0400-00008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21" name="TextBox 14620">
          <a:extLst>
            <a:ext uri="{FF2B5EF4-FFF2-40B4-BE49-F238E27FC236}">
              <a16:creationId xmlns:a16="http://schemas.microsoft.com/office/drawing/2014/main" xmlns="" id="{00000000-0008-0000-0400-00008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22" name="TextBox 14621">
          <a:extLst>
            <a:ext uri="{FF2B5EF4-FFF2-40B4-BE49-F238E27FC236}">
              <a16:creationId xmlns:a16="http://schemas.microsoft.com/office/drawing/2014/main" xmlns="" id="{00000000-0008-0000-0400-00008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623" name="TextBox 14622">
          <a:extLst>
            <a:ext uri="{FF2B5EF4-FFF2-40B4-BE49-F238E27FC236}">
              <a16:creationId xmlns:a16="http://schemas.microsoft.com/office/drawing/2014/main" xmlns="" id="{00000000-0008-0000-0400-00008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624" name="TextBox 14623">
          <a:extLst>
            <a:ext uri="{FF2B5EF4-FFF2-40B4-BE49-F238E27FC236}">
              <a16:creationId xmlns:a16="http://schemas.microsoft.com/office/drawing/2014/main" xmlns="" id="{00000000-0008-0000-0400-00008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25" name="TextBox 14624">
          <a:extLst>
            <a:ext uri="{FF2B5EF4-FFF2-40B4-BE49-F238E27FC236}">
              <a16:creationId xmlns:a16="http://schemas.microsoft.com/office/drawing/2014/main" xmlns="" id="{00000000-0008-0000-0400-00008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26" name="TextBox 14625">
          <a:extLst>
            <a:ext uri="{FF2B5EF4-FFF2-40B4-BE49-F238E27FC236}">
              <a16:creationId xmlns:a16="http://schemas.microsoft.com/office/drawing/2014/main" xmlns="" id="{00000000-0008-0000-0400-00008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27" name="TextBox 14626">
          <a:extLst>
            <a:ext uri="{FF2B5EF4-FFF2-40B4-BE49-F238E27FC236}">
              <a16:creationId xmlns:a16="http://schemas.microsoft.com/office/drawing/2014/main" xmlns="" id="{00000000-0008-0000-0400-00008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628" name="TextBox 14627">
          <a:extLst>
            <a:ext uri="{FF2B5EF4-FFF2-40B4-BE49-F238E27FC236}">
              <a16:creationId xmlns:a16="http://schemas.microsoft.com/office/drawing/2014/main" xmlns="" id="{00000000-0008-0000-0400-00008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29" name="TextBox 14628">
          <a:extLst>
            <a:ext uri="{FF2B5EF4-FFF2-40B4-BE49-F238E27FC236}">
              <a16:creationId xmlns:a16="http://schemas.microsoft.com/office/drawing/2014/main" xmlns="" id="{00000000-0008-0000-0400-00008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30" name="TextBox 14629">
          <a:extLst>
            <a:ext uri="{FF2B5EF4-FFF2-40B4-BE49-F238E27FC236}">
              <a16:creationId xmlns:a16="http://schemas.microsoft.com/office/drawing/2014/main" xmlns="" id="{00000000-0008-0000-0400-00009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631" name="TextBox 14630">
          <a:extLst>
            <a:ext uri="{FF2B5EF4-FFF2-40B4-BE49-F238E27FC236}">
              <a16:creationId xmlns:a16="http://schemas.microsoft.com/office/drawing/2014/main" xmlns="" id="{00000000-0008-0000-0400-00009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632" name="TextBox 14631">
          <a:extLst>
            <a:ext uri="{FF2B5EF4-FFF2-40B4-BE49-F238E27FC236}">
              <a16:creationId xmlns:a16="http://schemas.microsoft.com/office/drawing/2014/main" xmlns="" id="{00000000-0008-0000-0400-00009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33" name="TextBox 14632">
          <a:extLst>
            <a:ext uri="{FF2B5EF4-FFF2-40B4-BE49-F238E27FC236}">
              <a16:creationId xmlns:a16="http://schemas.microsoft.com/office/drawing/2014/main" xmlns="" id="{00000000-0008-0000-0400-00009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34" name="TextBox 14633">
          <a:extLst>
            <a:ext uri="{FF2B5EF4-FFF2-40B4-BE49-F238E27FC236}">
              <a16:creationId xmlns:a16="http://schemas.microsoft.com/office/drawing/2014/main" xmlns="" id="{00000000-0008-0000-0400-00009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35" name="TextBox 14634">
          <a:extLst>
            <a:ext uri="{FF2B5EF4-FFF2-40B4-BE49-F238E27FC236}">
              <a16:creationId xmlns:a16="http://schemas.microsoft.com/office/drawing/2014/main" xmlns="" id="{00000000-0008-0000-0400-00009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636" name="TextBox 14635">
          <a:extLst>
            <a:ext uri="{FF2B5EF4-FFF2-40B4-BE49-F238E27FC236}">
              <a16:creationId xmlns:a16="http://schemas.microsoft.com/office/drawing/2014/main" xmlns="" id="{00000000-0008-0000-0400-00009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37" name="TextBox 14636">
          <a:extLst>
            <a:ext uri="{FF2B5EF4-FFF2-40B4-BE49-F238E27FC236}">
              <a16:creationId xmlns:a16="http://schemas.microsoft.com/office/drawing/2014/main" xmlns="" id="{00000000-0008-0000-0400-00009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38" name="TextBox 14637">
          <a:extLst>
            <a:ext uri="{FF2B5EF4-FFF2-40B4-BE49-F238E27FC236}">
              <a16:creationId xmlns:a16="http://schemas.microsoft.com/office/drawing/2014/main" xmlns="" id="{00000000-0008-0000-0400-00009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639" name="TextBox 14638">
          <a:extLst>
            <a:ext uri="{FF2B5EF4-FFF2-40B4-BE49-F238E27FC236}">
              <a16:creationId xmlns:a16="http://schemas.microsoft.com/office/drawing/2014/main" xmlns="" id="{00000000-0008-0000-0400-00009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640" name="TextBox 14639">
          <a:extLst>
            <a:ext uri="{FF2B5EF4-FFF2-40B4-BE49-F238E27FC236}">
              <a16:creationId xmlns:a16="http://schemas.microsoft.com/office/drawing/2014/main" xmlns="" id="{00000000-0008-0000-0400-00009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41" name="TextBox 14640">
          <a:extLst>
            <a:ext uri="{FF2B5EF4-FFF2-40B4-BE49-F238E27FC236}">
              <a16:creationId xmlns:a16="http://schemas.microsoft.com/office/drawing/2014/main" xmlns="" id="{00000000-0008-0000-0400-00009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42" name="TextBox 14641">
          <a:extLst>
            <a:ext uri="{FF2B5EF4-FFF2-40B4-BE49-F238E27FC236}">
              <a16:creationId xmlns:a16="http://schemas.microsoft.com/office/drawing/2014/main" xmlns="" id="{00000000-0008-0000-0400-00009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43" name="TextBox 14642">
          <a:extLst>
            <a:ext uri="{FF2B5EF4-FFF2-40B4-BE49-F238E27FC236}">
              <a16:creationId xmlns:a16="http://schemas.microsoft.com/office/drawing/2014/main" xmlns="" id="{00000000-0008-0000-0400-00009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644" name="TextBox 14643">
          <a:extLst>
            <a:ext uri="{FF2B5EF4-FFF2-40B4-BE49-F238E27FC236}">
              <a16:creationId xmlns:a16="http://schemas.microsoft.com/office/drawing/2014/main" xmlns="" id="{00000000-0008-0000-0400-00009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45" name="TextBox 14644">
          <a:extLst>
            <a:ext uri="{FF2B5EF4-FFF2-40B4-BE49-F238E27FC236}">
              <a16:creationId xmlns:a16="http://schemas.microsoft.com/office/drawing/2014/main" xmlns="" id="{00000000-0008-0000-0400-00009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46" name="TextBox 14645">
          <a:extLst>
            <a:ext uri="{FF2B5EF4-FFF2-40B4-BE49-F238E27FC236}">
              <a16:creationId xmlns:a16="http://schemas.microsoft.com/office/drawing/2014/main" xmlns="" id="{00000000-0008-0000-0400-0000A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647" name="TextBox 14646">
          <a:extLst>
            <a:ext uri="{FF2B5EF4-FFF2-40B4-BE49-F238E27FC236}">
              <a16:creationId xmlns:a16="http://schemas.microsoft.com/office/drawing/2014/main" xmlns="" id="{00000000-0008-0000-0400-0000A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648" name="TextBox 14647">
          <a:extLst>
            <a:ext uri="{FF2B5EF4-FFF2-40B4-BE49-F238E27FC236}">
              <a16:creationId xmlns:a16="http://schemas.microsoft.com/office/drawing/2014/main" xmlns="" id="{00000000-0008-0000-0400-0000A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49" name="TextBox 14648">
          <a:extLst>
            <a:ext uri="{FF2B5EF4-FFF2-40B4-BE49-F238E27FC236}">
              <a16:creationId xmlns:a16="http://schemas.microsoft.com/office/drawing/2014/main" xmlns="" id="{00000000-0008-0000-0400-0000A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50" name="TextBox 14649">
          <a:extLst>
            <a:ext uri="{FF2B5EF4-FFF2-40B4-BE49-F238E27FC236}">
              <a16:creationId xmlns:a16="http://schemas.microsoft.com/office/drawing/2014/main" xmlns="" id="{00000000-0008-0000-0400-0000A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51" name="TextBox 14650">
          <a:extLst>
            <a:ext uri="{FF2B5EF4-FFF2-40B4-BE49-F238E27FC236}">
              <a16:creationId xmlns:a16="http://schemas.microsoft.com/office/drawing/2014/main" xmlns="" id="{00000000-0008-0000-0400-0000A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652" name="TextBox 14651">
          <a:extLst>
            <a:ext uri="{FF2B5EF4-FFF2-40B4-BE49-F238E27FC236}">
              <a16:creationId xmlns:a16="http://schemas.microsoft.com/office/drawing/2014/main" xmlns="" id="{00000000-0008-0000-0400-0000A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53" name="TextBox 14652">
          <a:extLst>
            <a:ext uri="{FF2B5EF4-FFF2-40B4-BE49-F238E27FC236}">
              <a16:creationId xmlns:a16="http://schemas.microsoft.com/office/drawing/2014/main" xmlns="" id="{00000000-0008-0000-0400-0000A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54" name="TextBox 14653">
          <a:extLst>
            <a:ext uri="{FF2B5EF4-FFF2-40B4-BE49-F238E27FC236}">
              <a16:creationId xmlns:a16="http://schemas.microsoft.com/office/drawing/2014/main" xmlns="" id="{00000000-0008-0000-0400-0000A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655" name="TextBox 14654">
          <a:extLst>
            <a:ext uri="{FF2B5EF4-FFF2-40B4-BE49-F238E27FC236}">
              <a16:creationId xmlns:a16="http://schemas.microsoft.com/office/drawing/2014/main" xmlns="" id="{00000000-0008-0000-0400-0000A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656" name="TextBox 14655">
          <a:extLst>
            <a:ext uri="{FF2B5EF4-FFF2-40B4-BE49-F238E27FC236}">
              <a16:creationId xmlns:a16="http://schemas.microsoft.com/office/drawing/2014/main" xmlns="" id="{00000000-0008-0000-0400-0000A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57" name="TextBox 14656">
          <a:extLst>
            <a:ext uri="{FF2B5EF4-FFF2-40B4-BE49-F238E27FC236}">
              <a16:creationId xmlns:a16="http://schemas.microsoft.com/office/drawing/2014/main" xmlns="" id="{00000000-0008-0000-0400-0000A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58" name="TextBox 14657">
          <a:extLst>
            <a:ext uri="{FF2B5EF4-FFF2-40B4-BE49-F238E27FC236}">
              <a16:creationId xmlns:a16="http://schemas.microsoft.com/office/drawing/2014/main" xmlns="" id="{00000000-0008-0000-0400-0000A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59" name="TextBox 14658">
          <a:extLst>
            <a:ext uri="{FF2B5EF4-FFF2-40B4-BE49-F238E27FC236}">
              <a16:creationId xmlns:a16="http://schemas.microsoft.com/office/drawing/2014/main" xmlns="" id="{00000000-0008-0000-0400-0000A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660" name="TextBox 14659">
          <a:extLst>
            <a:ext uri="{FF2B5EF4-FFF2-40B4-BE49-F238E27FC236}">
              <a16:creationId xmlns:a16="http://schemas.microsoft.com/office/drawing/2014/main" xmlns="" id="{00000000-0008-0000-0400-0000A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61" name="TextBox 14660">
          <a:extLst>
            <a:ext uri="{FF2B5EF4-FFF2-40B4-BE49-F238E27FC236}">
              <a16:creationId xmlns:a16="http://schemas.microsoft.com/office/drawing/2014/main" xmlns="" id="{00000000-0008-0000-0400-0000A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62" name="TextBox 14661">
          <a:extLst>
            <a:ext uri="{FF2B5EF4-FFF2-40B4-BE49-F238E27FC236}">
              <a16:creationId xmlns:a16="http://schemas.microsoft.com/office/drawing/2014/main" xmlns="" id="{00000000-0008-0000-0400-0000B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663" name="TextBox 14662">
          <a:extLst>
            <a:ext uri="{FF2B5EF4-FFF2-40B4-BE49-F238E27FC236}">
              <a16:creationId xmlns:a16="http://schemas.microsoft.com/office/drawing/2014/main" xmlns="" id="{00000000-0008-0000-0400-0000B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664" name="TextBox 14663">
          <a:extLst>
            <a:ext uri="{FF2B5EF4-FFF2-40B4-BE49-F238E27FC236}">
              <a16:creationId xmlns:a16="http://schemas.microsoft.com/office/drawing/2014/main" xmlns="" id="{00000000-0008-0000-0400-0000B2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65" name="TextBox 14664">
          <a:extLst>
            <a:ext uri="{FF2B5EF4-FFF2-40B4-BE49-F238E27FC236}">
              <a16:creationId xmlns:a16="http://schemas.microsoft.com/office/drawing/2014/main" xmlns="" id="{00000000-0008-0000-0400-0000B3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66" name="TextBox 14665">
          <a:extLst>
            <a:ext uri="{FF2B5EF4-FFF2-40B4-BE49-F238E27FC236}">
              <a16:creationId xmlns:a16="http://schemas.microsoft.com/office/drawing/2014/main" xmlns="" id="{00000000-0008-0000-0400-0000B4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67" name="TextBox 14666">
          <a:extLst>
            <a:ext uri="{FF2B5EF4-FFF2-40B4-BE49-F238E27FC236}">
              <a16:creationId xmlns:a16="http://schemas.microsoft.com/office/drawing/2014/main" xmlns="" id="{00000000-0008-0000-0400-0000B5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668" name="TextBox 14667">
          <a:extLst>
            <a:ext uri="{FF2B5EF4-FFF2-40B4-BE49-F238E27FC236}">
              <a16:creationId xmlns:a16="http://schemas.microsoft.com/office/drawing/2014/main" xmlns="" id="{00000000-0008-0000-0400-0000B6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69" name="TextBox 14668">
          <a:extLst>
            <a:ext uri="{FF2B5EF4-FFF2-40B4-BE49-F238E27FC236}">
              <a16:creationId xmlns:a16="http://schemas.microsoft.com/office/drawing/2014/main" xmlns="" id="{00000000-0008-0000-0400-0000B7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70" name="TextBox 14669">
          <a:extLst>
            <a:ext uri="{FF2B5EF4-FFF2-40B4-BE49-F238E27FC236}">
              <a16:creationId xmlns:a16="http://schemas.microsoft.com/office/drawing/2014/main" xmlns="" id="{00000000-0008-0000-0400-0000B8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671" name="TextBox 14670">
          <a:extLst>
            <a:ext uri="{FF2B5EF4-FFF2-40B4-BE49-F238E27FC236}">
              <a16:creationId xmlns:a16="http://schemas.microsoft.com/office/drawing/2014/main" xmlns="" id="{00000000-0008-0000-0400-0000B9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83457"/>
    <xdr:sp macro="" textlink="">
      <xdr:nvSpPr>
        <xdr:cNvPr id="14672" name="TextBox 14671">
          <a:extLst>
            <a:ext uri="{FF2B5EF4-FFF2-40B4-BE49-F238E27FC236}">
              <a16:creationId xmlns:a16="http://schemas.microsoft.com/office/drawing/2014/main" xmlns="" id="{00000000-0008-0000-0400-0000BA000000}"/>
            </a:ext>
          </a:extLst>
        </xdr:cNvPr>
        <xdr:cNvSpPr txBox="1"/>
      </xdr:nvSpPr>
      <xdr:spPr>
        <a:xfrm>
          <a:off x="1794062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73" name="TextBox 14672">
          <a:extLst>
            <a:ext uri="{FF2B5EF4-FFF2-40B4-BE49-F238E27FC236}">
              <a16:creationId xmlns:a16="http://schemas.microsoft.com/office/drawing/2014/main" xmlns="" id="{00000000-0008-0000-0400-0000BB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74" name="TextBox 14673">
          <a:extLst>
            <a:ext uri="{FF2B5EF4-FFF2-40B4-BE49-F238E27FC236}">
              <a16:creationId xmlns:a16="http://schemas.microsoft.com/office/drawing/2014/main" xmlns="" id="{00000000-0008-0000-0400-0000BC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75" name="TextBox 14674">
          <a:extLst>
            <a:ext uri="{FF2B5EF4-FFF2-40B4-BE49-F238E27FC236}">
              <a16:creationId xmlns:a16="http://schemas.microsoft.com/office/drawing/2014/main" xmlns="" id="{00000000-0008-0000-0400-0000BD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1" cy="264560"/>
    <xdr:sp macro="" textlink="">
      <xdr:nvSpPr>
        <xdr:cNvPr id="14676" name="TextBox 14675">
          <a:extLst>
            <a:ext uri="{FF2B5EF4-FFF2-40B4-BE49-F238E27FC236}">
              <a16:creationId xmlns:a16="http://schemas.microsoft.com/office/drawing/2014/main" xmlns="" id="{00000000-0008-0000-0400-0000BE000000}"/>
            </a:ext>
          </a:extLst>
        </xdr:cNvPr>
        <xdr:cNvSpPr txBox="1"/>
      </xdr:nvSpPr>
      <xdr:spPr>
        <a:xfrm>
          <a:off x="1755962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1" cy="264560"/>
    <xdr:sp macro="" textlink="">
      <xdr:nvSpPr>
        <xdr:cNvPr id="14677" name="TextBox 14676">
          <a:extLst>
            <a:ext uri="{FF2B5EF4-FFF2-40B4-BE49-F238E27FC236}">
              <a16:creationId xmlns:a16="http://schemas.microsoft.com/office/drawing/2014/main" xmlns="" id="{00000000-0008-0000-0400-0000BF000000}"/>
            </a:ext>
          </a:extLst>
        </xdr:cNvPr>
        <xdr:cNvSpPr txBox="1"/>
      </xdr:nvSpPr>
      <xdr:spPr>
        <a:xfrm>
          <a:off x="1878666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678" name="TextBox 14677">
          <a:extLst>
            <a:ext uri="{FF2B5EF4-FFF2-40B4-BE49-F238E27FC236}">
              <a16:creationId xmlns:a16="http://schemas.microsoft.com/office/drawing/2014/main" xmlns="" id="{00000000-0008-0000-0400-0000C0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679" name="TextBox 14678">
          <a:extLst>
            <a:ext uri="{FF2B5EF4-FFF2-40B4-BE49-F238E27FC236}">
              <a16:creationId xmlns:a16="http://schemas.microsoft.com/office/drawing/2014/main" xmlns="" id="{00000000-0008-0000-0400-0000C1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24</xdr:row>
      <xdr:rowOff>0</xdr:rowOff>
    </xdr:from>
    <xdr:ext cx="184731" cy="283457"/>
    <xdr:sp macro="" textlink="">
      <xdr:nvSpPr>
        <xdr:cNvPr id="14680" name="TextBox 14679">
          <a:extLst>
            <a:ext uri="{FF2B5EF4-FFF2-40B4-BE49-F238E27FC236}">
              <a16:creationId xmlns:a16="http://schemas.microsoft.com/office/drawing/2014/main" xmlns="" id="{00000000-0008-0000-0400-0000C2000000}"/>
            </a:ext>
          </a:extLst>
        </xdr:cNvPr>
        <xdr:cNvSpPr txBox="1"/>
      </xdr:nvSpPr>
      <xdr:spPr>
        <a:xfrm>
          <a:off x="2412066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35487"/>
    <xdr:sp macro="" textlink="">
      <xdr:nvSpPr>
        <xdr:cNvPr id="14681" name="TextBox 14680">
          <a:extLst>
            <a:ext uri="{FF2B5EF4-FFF2-40B4-BE49-F238E27FC236}">
              <a16:creationId xmlns:a16="http://schemas.microsoft.com/office/drawing/2014/main" xmlns="" id="{00000000-0008-0000-0400-0000C3000000}"/>
            </a:ext>
          </a:extLst>
        </xdr:cNvPr>
        <xdr:cNvSpPr txBox="1"/>
      </xdr:nvSpPr>
      <xdr:spPr>
        <a:xfrm>
          <a:off x="1794062" y="69437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5487"/>
    <xdr:sp macro="" textlink="">
      <xdr:nvSpPr>
        <xdr:cNvPr id="14682" name="TextBox 14681">
          <a:extLst>
            <a:ext uri="{FF2B5EF4-FFF2-40B4-BE49-F238E27FC236}">
              <a16:creationId xmlns:a16="http://schemas.microsoft.com/office/drawing/2014/main" xmlns="" id="{00000000-0008-0000-0400-0000C4000000}"/>
            </a:ext>
          </a:extLst>
        </xdr:cNvPr>
        <xdr:cNvSpPr txBox="1"/>
      </xdr:nvSpPr>
      <xdr:spPr>
        <a:xfrm>
          <a:off x="1878666" y="69437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5487"/>
    <xdr:sp macro="" textlink="">
      <xdr:nvSpPr>
        <xdr:cNvPr id="14683" name="TextBox 14682">
          <a:extLst>
            <a:ext uri="{FF2B5EF4-FFF2-40B4-BE49-F238E27FC236}">
              <a16:creationId xmlns:a16="http://schemas.microsoft.com/office/drawing/2014/main" xmlns="" id="{00000000-0008-0000-0400-0000C5000000}"/>
            </a:ext>
          </a:extLst>
        </xdr:cNvPr>
        <xdr:cNvSpPr txBox="1"/>
      </xdr:nvSpPr>
      <xdr:spPr>
        <a:xfrm>
          <a:off x="1765487" y="69437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5487"/>
    <xdr:sp macro="" textlink="">
      <xdr:nvSpPr>
        <xdr:cNvPr id="14684" name="TextBox 14683">
          <a:extLst>
            <a:ext uri="{FF2B5EF4-FFF2-40B4-BE49-F238E27FC236}">
              <a16:creationId xmlns:a16="http://schemas.microsoft.com/office/drawing/2014/main" xmlns="" id="{00000000-0008-0000-0400-0000C6000000}"/>
            </a:ext>
          </a:extLst>
        </xdr:cNvPr>
        <xdr:cNvSpPr txBox="1"/>
      </xdr:nvSpPr>
      <xdr:spPr>
        <a:xfrm>
          <a:off x="1878666" y="69437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35487"/>
    <xdr:sp macro="" textlink="">
      <xdr:nvSpPr>
        <xdr:cNvPr id="14685" name="TextBox 14684">
          <a:extLst>
            <a:ext uri="{FF2B5EF4-FFF2-40B4-BE49-F238E27FC236}">
              <a16:creationId xmlns:a16="http://schemas.microsoft.com/office/drawing/2014/main" xmlns="" id="{00000000-0008-0000-0400-0000C7000000}"/>
            </a:ext>
          </a:extLst>
        </xdr:cNvPr>
        <xdr:cNvSpPr txBox="1"/>
      </xdr:nvSpPr>
      <xdr:spPr>
        <a:xfrm>
          <a:off x="1755962" y="69437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5487"/>
    <xdr:sp macro="" textlink="">
      <xdr:nvSpPr>
        <xdr:cNvPr id="14686" name="TextBox 14685">
          <a:extLst>
            <a:ext uri="{FF2B5EF4-FFF2-40B4-BE49-F238E27FC236}">
              <a16:creationId xmlns:a16="http://schemas.microsoft.com/office/drawing/2014/main" xmlns="" id="{00000000-0008-0000-0400-0000C8000000}"/>
            </a:ext>
          </a:extLst>
        </xdr:cNvPr>
        <xdr:cNvSpPr txBox="1"/>
      </xdr:nvSpPr>
      <xdr:spPr>
        <a:xfrm>
          <a:off x="1878666" y="69437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5487"/>
    <xdr:sp macro="" textlink="">
      <xdr:nvSpPr>
        <xdr:cNvPr id="14687" name="TextBox 14686">
          <a:extLst>
            <a:ext uri="{FF2B5EF4-FFF2-40B4-BE49-F238E27FC236}">
              <a16:creationId xmlns:a16="http://schemas.microsoft.com/office/drawing/2014/main" xmlns="" id="{00000000-0008-0000-0400-0000C9000000}"/>
            </a:ext>
          </a:extLst>
        </xdr:cNvPr>
        <xdr:cNvSpPr txBox="1"/>
      </xdr:nvSpPr>
      <xdr:spPr>
        <a:xfrm>
          <a:off x="1765487" y="69437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35487"/>
    <xdr:sp macro="" textlink="">
      <xdr:nvSpPr>
        <xdr:cNvPr id="14688" name="TextBox 14687">
          <a:extLst>
            <a:ext uri="{FF2B5EF4-FFF2-40B4-BE49-F238E27FC236}">
              <a16:creationId xmlns:a16="http://schemas.microsoft.com/office/drawing/2014/main" xmlns="" id="{00000000-0008-0000-0400-0000CA000000}"/>
            </a:ext>
          </a:extLst>
        </xdr:cNvPr>
        <xdr:cNvSpPr txBox="1"/>
      </xdr:nvSpPr>
      <xdr:spPr>
        <a:xfrm>
          <a:off x="1888191" y="69437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27778"/>
    <xdr:sp macro="" textlink="">
      <xdr:nvSpPr>
        <xdr:cNvPr id="14689" name="TextBox 14688">
          <a:extLst>
            <a:ext uri="{FF2B5EF4-FFF2-40B4-BE49-F238E27FC236}">
              <a16:creationId xmlns:a16="http://schemas.microsoft.com/office/drawing/2014/main" xmlns="" id="{00000000-0008-0000-0400-0000CB000000}"/>
            </a:ext>
          </a:extLst>
        </xdr:cNvPr>
        <xdr:cNvSpPr txBox="1"/>
      </xdr:nvSpPr>
      <xdr:spPr>
        <a:xfrm>
          <a:off x="1794062" y="69437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7778"/>
    <xdr:sp macro="" textlink="">
      <xdr:nvSpPr>
        <xdr:cNvPr id="14690" name="TextBox 14689">
          <a:extLst>
            <a:ext uri="{FF2B5EF4-FFF2-40B4-BE49-F238E27FC236}">
              <a16:creationId xmlns:a16="http://schemas.microsoft.com/office/drawing/2014/main" xmlns="" id="{00000000-0008-0000-0400-0000CC000000}"/>
            </a:ext>
          </a:extLst>
        </xdr:cNvPr>
        <xdr:cNvSpPr txBox="1"/>
      </xdr:nvSpPr>
      <xdr:spPr>
        <a:xfrm>
          <a:off x="1878666" y="69437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7778"/>
    <xdr:sp macro="" textlink="">
      <xdr:nvSpPr>
        <xdr:cNvPr id="14691" name="TextBox 14690">
          <a:extLst>
            <a:ext uri="{FF2B5EF4-FFF2-40B4-BE49-F238E27FC236}">
              <a16:creationId xmlns:a16="http://schemas.microsoft.com/office/drawing/2014/main" xmlns="" id="{00000000-0008-0000-0400-0000CD000000}"/>
            </a:ext>
          </a:extLst>
        </xdr:cNvPr>
        <xdr:cNvSpPr txBox="1"/>
      </xdr:nvSpPr>
      <xdr:spPr>
        <a:xfrm>
          <a:off x="1765487" y="69437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7778"/>
    <xdr:sp macro="" textlink="">
      <xdr:nvSpPr>
        <xdr:cNvPr id="14692" name="TextBox 14691">
          <a:extLst>
            <a:ext uri="{FF2B5EF4-FFF2-40B4-BE49-F238E27FC236}">
              <a16:creationId xmlns:a16="http://schemas.microsoft.com/office/drawing/2014/main" xmlns="" id="{00000000-0008-0000-0400-0000CE000000}"/>
            </a:ext>
          </a:extLst>
        </xdr:cNvPr>
        <xdr:cNvSpPr txBox="1"/>
      </xdr:nvSpPr>
      <xdr:spPr>
        <a:xfrm>
          <a:off x="1878666" y="69437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27778"/>
    <xdr:sp macro="" textlink="">
      <xdr:nvSpPr>
        <xdr:cNvPr id="14693" name="TextBox 14692">
          <a:extLst>
            <a:ext uri="{FF2B5EF4-FFF2-40B4-BE49-F238E27FC236}">
              <a16:creationId xmlns:a16="http://schemas.microsoft.com/office/drawing/2014/main" xmlns="" id="{00000000-0008-0000-0400-0000CF000000}"/>
            </a:ext>
          </a:extLst>
        </xdr:cNvPr>
        <xdr:cNvSpPr txBox="1"/>
      </xdr:nvSpPr>
      <xdr:spPr>
        <a:xfrm>
          <a:off x="1755962" y="69437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7778"/>
    <xdr:sp macro="" textlink="">
      <xdr:nvSpPr>
        <xdr:cNvPr id="14694" name="TextBox 14693">
          <a:extLst>
            <a:ext uri="{FF2B5EF4-FFF2-40B4-BE49-F238E27FC236}">
              <a16:creationId xmlns:a16="http://schemas.microsoft.com/office/drawing/2014/main" xmlns="" id="{00000000-0008-0000-0400-0000D0000000}"/>
            </a:ext>
          </a:extLst>
        </xdr:cNvPr>
        <xdr:cNvSpPr txBox="1"/>
      </xdr:nvSpPr>
      <xdr:spPr>
        <a:xfrm>
          <a:off x="1878666" y="69437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7778"/>
    <xdr:sp macro="" textlink="">
      <xdr:nvSpPr>
        <xdr:cNvPr id="14695" name="TextBox 14694">
          <a:extLst>
            <a:ext uri="{FF2B5EF4-FFF2-40B4-BE49-F238E27FC236}">
              <a16:creationId xmlns:a16="http://schemas.microsoft.com/office/drawing/2014/main" xmlns="" id="{00000000-0008-0000-0400-0000D1000000}"/>
            </a:ext>
          </a:extLst>
        </xdr:cNvPr>
        <xdr:cNvSpPr txBox="1"/>
      </xdr:nvSpPr>
      <xdr:spPr>
        <a:xfrm>
          <a:off x="1765487" y="69437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27778"/>
    <xdr:sp macro="" textlink="">
      <xdr:nvSpPr>
        <xdr:cNvPr id="14696" name="TextBox 14695">
          <a:extLst>
            <a:ext uri="{FF2B5EF4-FFF2-40B4-BE49-F238E27FC236}">
              <a16:creationId xmlns:a16="http://schemas.microsoft.com/office/drawing/2014/main" xmlns="" id="{00000000-0008-0000-0400-0000D2000000}"/>
            </a:ext>
          </a:extLst>
        </xdr:cNvPr>
        <xdr:cNvSpPr txBox="1"/>
      </xdr:nvSpPr>
      <xdr:spPr>
        <a:xfrm>
          <a:off x="1888191" y="69437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36214"/>
    <xdr:sp macro="" textlink="">
      <xdr:nvSpPr>
        <xdr:cNvPr id="14697" name="TextBox 14696">
          <a:extLst>
            <a:ext uri="{FF2B5EF4-FFF2-40B4-BE49-F238E27FC236}">
              <a16:creationId xmlns:a16="http://schemas.microsoft.com/office/drawing/2014/main" xmlns="" id="{00000000-0008-0000-0400-0000D3000000}"/>
            </a:ext>
          </a:extLst>
        </xdr:cNvPr>
        <xdr:cNvSpPr txBox="1"/>
      </xdr:nvSpPr>
      <xdr:spPr>
        <a:xfrm>
          <a:off x="1794062" y="6943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6214"/>
    <xdr:sp macro="" textlink="">
      <xdr:nvSpPr>
        <xdr:cNvPr id="14698" name="TextBox 14697">
          <a:extLst>
            <a:ext uri="{FF2B5EF4-FFF2-40B4-BE49-F238E27FC236}">
              <a16:creationId xmlns:a16="http://schemas.microsoft.com/office/drawing/2014/main" xmlns="" id="{00000000-0008-0000-0400-0000D4000000}"/>
            </a:ext>
          </a:extLst>
        </xdr:cNvPr>
        <xdr:cNvSpPr txBox="1"/>
      </xdr:nvSpPr>
      <xdr:spPr>
        <a:xfrm>
          <a:off x="1878666" y="69437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6214"/>
    <xdr:sp macro="" textlink="">
      <xdr:nvSpPr>
        <xdr:cNvPr id="14699" name="TextBox 14698">
          <a:extLst>
            <a:ext uri="{FF2B5EF4-FFF2-40B4-BE49-F238E27FC236}">
              <a16:creationId xmlns:a16="http://schemas.microsoft.com/office/drawing/2014/main" xmlns="" id="{00000000-0008-0000-0400-0000D5000000}"/>
            </a:ext>
          </a:extLst>
        </xdr:cNvPr>
        <xdr:cNvSpPr txBox="1"/>
      </xdr:nvSpPr>
      <xdr:spPr>
        <a:xfrm>
          <a:off x="1765487" y="6943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6214"/>
    <xdr:sp macro="" textlink="">
      <xdr:nvSpPr>
        <xdr:cNvPr id="14700" name="TextBox 14699">
          <a:extLst>
            <a:ext uri="{FF2B5EF4-FFF2-40B4-BE49-F238E27FC236}">
              <a16:creationId xmlns:a16="http://schemas.microsoft.com/office/drawing/2014/main" xmlns="" id="{00000000-0008-0000-0400-0000D6000000}"/>
            </a:ext>
          </a:extLst>
        </xdr:cNvPr>
        <xdr:cNvSpPr txBox="1"/>
      </xdr:nvSpPr>
      <xdr:spPr>
        <a:xfrm>
          <a:off x="1878666" y="69437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36214"/>
    <xdr:sp macro="" textlink="">
      <xdr:nvSpPr>
        <xdr:cNvPr id="14701" name="TextBox 14700">
          <a:extLst>
            <a:ext uri="{FF2B5EF4-FFF2-40B4-BE49-F238E27FC236}">
              <a16:creationId xmlns:a16="http://schemas.microsoft.com/office/drawing/2014/main" xmlns="" id="{00000000-0008-0000-0400-0000D7000000}"/>
            </a:ext>
          </a:extLst>
        </xdr:cNvPr>
        <xdr:cNvSpPr txBox="1"/>
      </xdr:nvSpPr>
      <xdr:spPr>
        <a:xfrm>
          <a:off x="1755962" y="69437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6214"/>
    <xdr:sp macro="" textlink="">
      <xdr:nvSpPr>
        <xdr:cNvPr id="14702" name="TextBox 14701">
          <a:extLst>
            <a:ext uri="{FF2B5EF4-FFF2-40B4-BE49-F238E27FC236}">
              <a16:creationId xmlns:a16="http://schemas.microsoft.com/office/drawing/2014/main" xmlns="" id="{00000000-0008-0000-0400-0000D8000000}"/>
            </a:ext>
          </a:extLst>
        </xdr:cNvPr>
        <xdr:cNvSpPr txBox="1"/>
      </xdr:nvSpPr>
      <xdr:spPr>
        <a:xfrm>
          <a:off x="1878666" y="69437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6214"/>
    <xdr:sp macro="" textlink="">
      <xdr:nvSpPr>
        <xdr:cNvPr id="14703" name="TextBox 14702">
          <a:extLst>
            <a:ext uri="{FF2B5EF4-FFF2-40B4-BE49-F238E27FC236}">
              <a16:creationId xmlns:a16="http://schemas.microsoft.com/office/drawing/2014/main" xmlns="" id="{00000000-0008-0000-0400-0000D9000000}"/>
            </a:ext>
          </a:extLst>
        </xdr:cNvPr>
        <xdr:cNvSpPr txBox="1"/>
      </xdr:nvSpPr>
      <xdr:spPr>
        <a:xfrm>
          <a:off x="1765487" y="6943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36214"/>
    <xdr:sp macro="" textlink="">
      <xdr:nvSpPr>
        <xdr:cNvPr id="14704" name="TextBox 14703">
          <a:extLst>
            <a:ext uri="{FF2B5EF4-FFF2-40B4-BE49-F238E27FC236}">
              <a16:creationId xmlns:a16="http://schemas.microsoft.com/office/drawing/2014/main" xmlns="" id="{00000000-0008-0000-0400-0000DA000000}"/>
            </a:ext>
          </a:extLst>
        </xdr:cNvPr>
        <xdr:cNvSpPr txBox="1"/>
      </xdr:nvSpPr>
      <xdr:spPr>
        <a:xfrm>
          <a:off x="1888191" y="6943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37269"/>
    <xdr:sp macro="" textlink="">
      <xdr:nvSpPr>
        <xdr:cNvPr id="14705" name="TextBox 14704">
          <a:extLst>
            <a:ext uri="{FF2B5EF4-FFF2-40B4-BE49-F238E27FC236}">
              <a16:creationId xmlns:a16="http://schemas.microsoft.com/office/drawing/2014/main" xmlns="" id="{00000000-0008-0000-0400-0000DB000000}"/>
            </a:ext>
          </a:extLst>
        </xdr:cNvPr>
        <xdr:cNvSpPr txBox="1"/>
      </xdr:nvSpPr>
      <xdr:spPr>
        <a:xfrm>
          <a:off x="1794062" y="69437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7269"/>
    <xdr:sp macro="" textlink="">
      <xdr:nvSpPr>
        <xdr:cNvPr id="14706" name="TextBox 14705">
          <a:extLst>
            <a:ext uri="{FF2B5EF4-FFF2-40B4-BE49-F238E27FC236}">
              <a16:creationId xmlns:a16="http://schemas.microsoft.com/office/drawing/2014/main" xmlns="" id="{00000000-0008-0000-0400-0000DC000000}"/>
            </a:ext>
          </a:extLst>
        </xdr:cNvPr>
        <xdr:cNvSpPr txBox="1"/>
      </xdr:nvSpPr>
      <xdr:spPr>
        <a:xfrm>
          <a:off x="1878666" y="69437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7269"/>
    <xdr:sp macro="" textlink="">
      <xdr:nvSpPr>
        <xdr:cNvPr id="14707" name="TextBox 14706">
          <a:extLst>
            <a:ext uri="{FF2B5EF4-FFF2-40B4-BE49-F238E27FC236}">
              <a16:creationId xmlns:a16="http://schemas.microsoft.com/office/drawing/2014/main" xmlns="" id="{00000000-0008-0000-0400-0000DD000000}"/>
            </a:ext>
          </a:extLst>
        </xdr:cNvPr>
        <xdr:cNvSpPr txBox="1"/>
      </xdr:nvSpPr>
      <xdr:spPr>
        <a:xfrm>
          <a:off x="1765487" y="69437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7269"/>
    <xdr:sp macro="" textlink="">
      <xdr:nvSpPr>
        <xdr:cNvPr id="14708" name="TextBox 14707">
          <a:extLst>
            <a:ext uri="{FF2B5EF4-FFF2-40B4-BE49-F238E27FC236}">
              <a16:creationId xmlns:a16="http://schemas.microsoft.com/office/drawing/2014/main" xmlns="" id="{00000000-0008-0000-0400-0000DE000000}"/>
            </a:ext>
          </a:extLst>
        </xdr:cNvPr>
        <xdr:cNvSpPr txBox="1"/>
      </xdr:nvSpPr>
      <xdr:spPr>
        <a:xfrm>
          <a:off x="1878666" y="69437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37269"/>
    <xdr:sp macro="" textlink="">
      <xdr:nvSpPr>
        <xdr:cNvPr id="14709" name="TextBox 14708">
          <a:extLst>
            <a:ext uri="{FF2B5EF4-FFF2-40B4-BE49-F238E27FC236}">
              <a16:creationId xmlns:a16="http://schemas.microsoft.com/office/drawing/2014/main" xmlns="" id="{00000000-0008-0000-0400-0000DF000000}"/>
            </a:ext>
          </a:extLst>
        </xdr:cNvPr>
        <xdr:cNvSpPr txBox="1"/>
      </xdr:nvSpPr>
      <xdr:spPr>
        <a:xfrm>
          <a:off x="1755962" y="69437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37269"/>
    <xdr:sp macro="" textlink="">
      <xdr:nvSpPr>
        <xdr:cNvPr id="14710" name="TextBox 14709">
          <a:extLst>
            <a:ext uri="{FF2B5EF4-FFF2-40B4-BE49-F238E27FC236}">
              <a16:creationId xmlns:a16="http://schemas.microsoft.com/office/drawing/2014/main" xmlns="" id="{00000000-0008-0000-0400-0000E0000000}"/>
            </a:ext>
          </a:extLst>
        </xdr:cNvPr>
        <xdr:cNvSpPr txBox="1"/>
      </xdr:nvSpPr>
      <xdr:spPr>
        <a:xfrm>
          <a:off x="1878666" y="69437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37269"/>
    <xdr:sp macro="" textlink="">
      <xdr:nvSpPr>
        <xdr:cNvPr id="14711" name="TextBox 14710">
          <a:extLst>
            <a:ext uri="{FF2B5EF4-FFF2-40B4-BE49-F238E27FC236}">
              <a16:creationId xmlns:a16="http://schemas.microsoft.com/office/drawing/2014/main" xmlns="" id="{00000000-0008-0000-0400-0000E1000000}"/>
            </a:ext>
          </a:extLst>
        </xdr:cNvPr>
        <xdr:cNvSpPr txBox="1"/>
      </xdr:nvSpPr>
      <xdr:spPr>
        <a:xfrm>
          <a:off x="1765487" y="69437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37269"/>
    <xdr:sp macro="" textlink="">
      <xdr:nvSpPr>
        <xdr:cNvPr id="14712" name="TextBox 14711">
          <a:extLst>
            <a:ext uri="{FF2B5EF4-FFF2-40B4-BE49-F238E27FC236}">
              <a16:creationId xmlns:a16="http://schemas.microsoft.com/office/drawing/2014/main" xmlns="" id="{00000000-0008-0000-0400-0000E2000000}"/>
            </a:ext>
          </a:extLst>
        </xdr:cNvPr>
        <xdr:cNvSpPr txBox="1"/>
      </xdr:nvSpPr>
      <xdr:spPr>
        <a:xfrm>
          <a:off x="1888191" y="69437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26765"/>
    <xdr:sp macro="" textlink="">
      <xdr:nvSpPr>
        <xdr:cNvPr id="14713" name="TextBox 14712">
          <a:extLst>
            <a:ext uri="{FF2B5EF4-FFF2-40B4-BE49-F238E27FC236}">
              <a16:creationId xmlns:a16="http://schemas.microsoft.com/office/drawing/2014/main" xmlns="" id="{00000000-0008-0000-0400-0000E3000000}"/>
            </a:ext>
          </a:extLst>
        </xdr:cNvPr>
        <xdr:cNvSpPr txBox="1"/>
      </xdr:nvSpPr>
      <xdr:spPr>
        <a:xfrm>
          <a:off x="1794062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14714" name="TextBox 14713">
          <a:extLst>
            <a:ext uri="{FF2B5EF4-FFF2-40B4-BE49-F238E27FC236}">
              <a16:creationId xmlns:a16="http://schemas.microsoft.com/office/drawing/2014/main" xmlns="" id="{00000000-0008-0000-0400-0000E4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6765"/>
    <xdr:sp macro="" textlink="">
      <xdr:nvSpPr>
        <xdr:cNvPr id="14715" name="TextBox 14714">
          <a:extLst>
            <a:ext uri="{FF2B5EF4-FFF2-40B4-BE49-F238E27FC236}">
              <a16:creationId xmlns:a16="http://schemas.microsoft.com/office/drawing/2014/main" xmlns="" id="{00000000-0008-0000-0400-0000E5000000}"/>
            </a:ext>
          </a:extLst>
        </xdr:cNvPr>
        <xdr:cNvSpPr txBox="1"/>
      </xdr:nvSpPr>
      <xdr:spPr>
        <a:xfrm>
          <a:off x="1765487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14716" name="TextBox 14715">
          <a:extLst>
            <a:ext uri="{FF2B5EF4-FFF2-40B4-BE49-F238E27FC236}">
              <a16:creationId xmlns:a16="http://schemas.microsoft.com/office/drawing/2014/main" xmlns="" id="{00000000-0008-0000-0400-0000E6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26765"/>
    <xdr:sp macro="" textlink="">
      <xdr:nvSpPr>
        <xdr:cNvPr id="14717" name="TextBox 14716">
          <a:extLst>
            <a:ext uri="{FF2B5EF4-FFF2-40B4-BE49-F238E27FC236}">
              <a16:creationId xmlns:a16="http://schemas.microsoft.com/office/drawing/2014/main" xmlns="" id="{00000000-0008-0000-0400-0000E7000000}"/>
            </a:ext>
          </a:extLst>
        </xdr:cNvPr>
        <xdr:cNvSpPr txBox="1"/>
      </xdr:nvSpPr>
      <xdr:spPr>
        <a:xfrm>
          <a:off x="1755962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14718" name="TextBox 14717">
          <a:extLst>
            <a:ext uri="{FF2B5EF4-FFF2-40B4-BE49-F238E27FC236}">
              <a16:creationId xmlns:a16="http://schemas.microsoft.com/office/drawing/2014/main" xmlns="" id="{00000000-0008-0000-0400-0000E8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6765"/>
    <xdr:sp macro="" textlink="">
      <xdr:nvSpPr>
        <xdr:cNvPr id="14719" name="TextBox 14718">
          <a:extLst>
            <a:ext uri="{FF2B5EF4-FFF2-40B4-BE49-F238E27FC236}">
              <a16:creationId xmlns:a16="http://schemas.microsoft.com/office/drawing/2014/main" xmlns="" id="{00000000-0008-0000-0400-0000E9000000}"/>
            </a:ext>
          </a:extLst>
        </xdr:cNvPr>
        <xdr:cNvSpPr txBox="1"/>
      </xdr:nvSpPr>
      <xdr:spPr>
        <a:xfrm>
          <a:off x="1765487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26765"/>
    <xdr:sp macro="" textlink="">
      <xdr:nvSpPr>
        <xdr:cNvPr id="14720" name="TextBox 14719">
          <a:extLst>
            <a:ext uri="{FF2B5EF4-FFF2-40B4-BE49-F238E27FC236}">
              <a16:creationId xmlns:a16="http://schemas.microsoft.com/office/drawing/2014/main" xmlns="" id="{00000000-0008-0000-0400-0000EA000000}"/>
            </a:ext>
          </a:extLst>
        </xdr:cNvPr>
        <xdr:cNvSpPr txBox="1"/>
      </xdr:nvSpPr>
      <xdr:spPr>
        <a:xfrm>
          <a:off x="1888191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24</xdr:row>
      <xdr:rowOff>0</xdr:rowOff>
    </xdr:from>
    <xdr:ext cx="184731" cy="226765"/>
    <xdr:sp macro="" textlink="">
      <xdr:nvSpPr>
        <xdr:cNvPr id="14721" name="TextBox 14720">
          <a:extLst>
            <a:ext uri="{FF2B5EF4-FFF2-40B4-BE49-F238E27FC236}">
              <a16:creationId xmlns:a16="http://schemas.microsoft.com/office/drawing/2014/main" xmlns="" id="{00000000-0008-0000-0400-0000EB000000}"/>
            </a:ext>
          </a:extLst>
        </xdr:cNvPr>
        <xdr:cNvSpPr txBox="1"/>
      </xdr:nvSpPr>
      <xdr:spPr>
        <a:xfrm>
          <a:off x="1794062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14722" name="TextBox 14721">
          <a:extLst>
            <a:ext uri="{FF2B5EF4-FFF2-40B4-BE49-F238E27FC236}">
              <a16:creationId xmlns:a16="http://schemas.microsoft.com/office/drawing/2014/main" xmlns="" id="{00000000-0008-0000-0400-0000EC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6765"/>
    <xdr:sp macro="" textlink="">
      <xdr:nvSpPr>
        <xdr:cNvPr id="14723" name="TextBox 14722">
          <a:extLst>
            <a:ext uri="{FF2B5EF4-FFF2-40B4-BE49-F238E27FC236}">
              <a16:creationId xmlns:a16="http://schemas.microsoft.com/office/drawing/2014/main" xmlns="" id="{00000000-0008-0000-0400-0000ED000000}"/>
            </a:ext>
          </a:extLst>
        </xdr:cNvPr>
        <xdr:cNvSpPr txBox="1"/>
      </xdr:nvSpPr>
      <xdr:spPr>
        <a:xfrm>
          <a:off x="1765487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14724" name="TextBox 14723">
          <a:extLst>
            <a:ext uri="{FF2B5EF4-FFF2-40B4-BE49-F238E27FC236}">
              <a16:creationId xmlns:a16="http://schemas.microsoft.com/office/drawing/2014/main" xmlns="" id="{00000000-0008-0000-0400-0000EE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24</xdr:row>
      <xdr:rowOff>0</xdr:rowOff>
    </xdr:from>
    <xdr:ext cx="184730" cy="226765"/>
    <xdr:sp macro="" textlink="">
      <xdr:nvSpPr>
        <xdr:cNvPr id="14725" name="TextBox 14724">
          <a:extLst>
            <a:ext uri="{FF2B5EF4-FFF2-40B4-BE49-F238E27FC236}">
              <a16:creationId xmlns:a16="http://schemas.microsoft.com/office/drawing/2014/main" xmlns="" id="{00000000-0008-0000-0400-0000EF000000}"/>
            </a:ext>
          </a:extLst>
        </xdr:cNvPr>
        <xdr:cNvSpPr txBox="1"/>
      </xdr:nvSpPr>
      <xdr:spPr>
        <a:xfrm>
          <a:off x="1755962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24</xdr:row>
      <xdr:rowOff>0</xdr:rowOff>
    </xdr:from>
    <xdr:ext cx="184730" cy="226765"/>
    <xdr:sp macro="" textlink="">
      <xdr:nvSpPr>
        <xdr:cNvPr id="14726" name="TextBox 14725">
          <a:extLst>
            <a:ext uri="{FF2B5EF4-FFF2-40B4-BE49-F238E27FC236}">
              <a16:creationId xmlns:a16="http://schemas.microsoft.com/office/drawing/2014/main" xmlns="" id="{00000000-0008-0000-0400-0000F0000000}"/>
            </a:ext>
          </a:extLst>
        </xdr:cNvPr>
        <xdr:cNvSpPr txBox="1"/>
      </xdr:nvSpPr>
      <xdr:spPr>
        <a:xfrm>
          <a:off x="1878666" y="69437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26765"/>
    <xdr:sp macro="" textlink="">
      <xdr:nvSpPr>
        <xdr:cNvPr id="14727" name="TextBox 14726">
          <a:extLst>
            <a:ext uri="{FF2B5EF4-FFF2-40B4-BE49-F238E27FC236}">
              <a16:creationId xmlns:a16="http://schemas.microsoft.com/office/drawing/2014/main" xmlns="" id="{00000000-0008-0000-0400-0000F1000000}"/>
            </a:ext>
          </a:extLst>
        </xdr:cNvPr>
        <xdr:cNvSpPr txBox="1"/>
      </xdr:nvSpPr>
      <xdr:spPr>
        <a:xfrm>
          <a:off x="1765487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26765"/>
    <xdr:sp macro="" textlink="">
      <xdr:nvSpPr>
        <xdr:cNvPr id="14728" name="TextBox 14727">
          <a:extLst>
            <a:ext uri="{FF2B5EF4-FFF2-40B4-BE49-F238E27FC236}">
              <a16:creationId xmlns:a16="http://schemas.microsoft.com/office/drawing/2014/main" xmlns="" id="{00000000-0008-0000-0400-0000F2000000}"/>
            </a:ext>
          </a:extLst>
        </xdr:cNvPr>
        <xdr:cNvSpPr txBox="1"/>
      </xdr:nvSpPr>
      <xdr:spPr>
        <a:xfrm>
          <a:off x="1888191" y="69437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729" name="TextBox 14728">
          <a:extLst>
            <a:ext uri="{FF2B5EF4-FFF2-40B4-BE49-F238E27FC236}">
              <a16:creationId xmlns:a16="http://schemas.microsoft.com/office/drawing/2014/main" xmlns="" id="{00000000-0008-0000-0400-0000F300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30" name="TextBox 14729">
          <a:extLst>
            <a:ext uri="{FF2B5EF4-FFF2-40B4-BE49-F238E27FC236}">
              <a16:creationId xmlns:a16="http://schemas.microsoft.com/office/drawing/2014/main" xmlns="" id="{00000000-0008-0000-0400-0000F400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731" name="TextBox 14730">
          <a:extLst>
            <a:ext uri="{FF2B5EF4-FFF2-40B4-BE49-F238E27FC236}">
              <a16:creationId xmlns:a16="http://schemas.microsoft.com/office/drawing/2014/main" xmlns="" id="{00000000-0008-0000-0400-0000F500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32" name="TextBox 14731">
          <a:extLst>
            <a:ext uri="{FF2B5EF4-FFF2-40B4-BE49-F238E27FC236}">
              <a16:creationId xmlns:a16="http://schemas.microsoft.com/office/drawing/2014/main" xmlns="" id="{00000000-0008-0000-0400-0000F600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733" name="TextBox 14732">
          <a:extLst>
            <a:ext uri="{FF2B5EF4-FFF2-40B4-BE49-F238E27FC236}">
              <a16:creationId xmlns:a16="http://schemas.microsoft.com/office/drawing/2014/main" xmlns="" id="{00000000-0008-0000-0400-0000F700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34" name="TextBox 14733">
          <a:extLst>
            <a:ext uri="{FF2B5EF4-FFF2-40B4-BE49-F238E27FC236}">
              <a16:creationId xmlns:a16="http://schemas.microsoft.com/office/drawing/2014/main" xmlns="" id="{00000000-0008-0000-0400-0000F800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735" name="TextBox 14734">
          <a:extLst>
            <a:ext uri="{FF2B5EF4-FFF2-40B4-BE49-F238E27FC236}">
              <a16:creationId xmlns:a16="http://schemas.microsoft.com/office/drawing/2014/main" xmlns="" id="{00000000-0008-0000-0400-0000F9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736" name="TextBox 14735">
          <a:extLst>
            <a:ext uri="{FF2B5EF4-FFF2-40B4-BE49-F238E27FC236}">
              <a16:creationId xmlns:a16="http://schemas.microsoft.com/office/drawing/2014/main" xmlns="" id="{00000000-0008-0000-0400-0000FA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737" name="TextBox 14736">
          <a:extLst>
            <a:ext uri="{FF2B5EF4-FFF2-40B4-BE49-F238E27FC236}">
              <a16:creationId xmlns:a16="http://schemas.microsoft.com/office/drawing/2014/main" xmlns="" id="{00000000-0008-0000-0400-0000FB00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738" name="TextBox 14737">
          <a:extLst>
            <a:ext uri="{FF2B5EF4-FFF2-40B4-BE49-F238E27FC236}">
              <a16:creationId xmlns:a16="http://schemas.microsoft.com/office/drawing/2014/main" xmlns="" id="{00000000-0008-0000-0400-0000FC00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739" name="TextBox 14738">
          <a:extLst>
            <a:ext uri="{FF2B5EF4-FFF2-40B4-BE49-F238E27FC236}">
              <a16:creationId xmlns:a16="http://schemas.microsoft.com/office/drawing/2014/main" xmlns="" id="{00000000-0008-0000-0400-0000FD00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40" name="TextBox 14739">
          <a:extLst>
            <a:ext uri="{FF2B5EF4-FFF2-40B4-BE49-F238E27FC236}">
              <a16:creationId xmlns:a16="http://schemas.microsoft.com/office/drawing/2014/main" xmlns="" id="{00000000-0008-0000-0400-0000FE00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741" name="TextBox 14740">
          <a:extLst>
            <a:ext uri="{FF2B5EF4-FFF2-40B4-BE49-F238E27FC236}">
              <a16:creationId xmlns:a16="http://schemas.microsoft.com/office/drawing/2014/main" xmlns="" id="{00000000-0008-0000-0400-0000FF00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42" name="TextBox 14741">
          <a:extLst>
            <a:ext uri="{FF2B5EF4-FFF2-40B4-BE49-F238E27FC236}">
              <a16:creationId xmlns:a16="http://schemas.microsoft.com/office/drawing/2014/main" xmlns="" id="{00000000-0008-0000-0400-000000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743" name="TextBox 14742">
          <a:extLst>
            <a:ext uri="{FF2B5EF4-FFF2-40B4-BE49-F238E27FC236}">
              <a16:creationId xmlns:a16="http://schemas.microsoft.com/office/drawing/2014/main" xmlns="" id="{00000000-0008-0000-0400-000001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44" name="TextBox 14743">
          <a:extLst>
            <a:ext uri="{FF2B5EF4-FFF2-40B4-BE49-F238E27FC236}">
              <a16:creationId xmlns:a16="http://schemas.microsoft.com/office/drawing/2014/main" xmlns="" id="{00000000-0008-0000-0400-000002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745" name="TextBox 14744">
          <a:extLst>
            <a:ext uri="{FF2B5EF4-FFF2-40B4-BE49-F238E27FC236}">
              <a16:creationId xmlns:a16="http://schemas.microsoft.com/office/drawing/2014/main" xmlns="" id="{00000000-0008-0000-0400-000003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746" name="TextBox 14745">
          <a:extLst>
            <a:ext uri="{FF2B5EF4-FFF2-40B4-BE49-F238E27FC236}">
              <a16:creationId xmlns:a16="http://schemas.microsoft.com/office/drawing/2014/main" xmlns="" id="{00000000-0008-0000-0400-000004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747" name="TextBox 14746">
          <a:extLst>
            <a:ext uri="{FF2B5EF4-FFF2-40B4-BE49-F238E27FC236}">
              <a16:creationId xmlns:a16="http://schemas.microsoft.com/office/drawing/2014/main" xmlns="" id="{00000000-0008-0000-0400-000005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48" name="TextBox 14747">
          <a:extLst>
            <a:ext uri="{FF2B5EF4-FFF2-40B4-BE49-F238E27FC236}">
              <a16:creationId xmlns:a16="http://schemas.microsoft.com/office/drawing/2014/main" xmlns="" id="{00000000-0008-0000-0400-000006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749" name="TextBox 14748">
          <a:extLst>
            <a:ext uri="{FF2B5EF4-FFF2-40B4-BE49-F238E27FC236}">
              <a16:creationId xmlns:a16="http://schemas.microsoft.com/office/drawing/2014/main" xmlns="" id="{00000000-0008-0000-0400-000007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50" name="TextBox 14749">
          <a:extLst>
            <a:ext uri="{FF2B5EF4-FFF2-40B4-BE49-F238E27FC236}">
              <a16:creationId xmlns:a16="http://schemas.microsoft.com/office/drawing/2014/main" xmlns="" id="{00000000-0008-0000-0400-000008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751" name="TextBox 14750">
          <a:extLst>
            <a:ext uri="{FF2B5EF4-FFF2-40B4-BE49-F238E27FC236}">
              <a16:creationId xmlns:a16="http://schemas.microsoft.com/office/drawing/2014/main" xmlns="" id="{00000000-0008-0000-0400-000009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52" name="TextBox 14751">
          <a:extLst>
            <a:ext uri="{FF2B5EF4-FFF2-40B4-BE49-F238E27FC236}">
              <a16:creationId xmlns:a16="http://schemas.microsoft.com/office/drawing/2014/main" xmlns="" id="{00000000-0008-0000-0400-00000A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753" name="TextBox 14752">
          <a:extLst>
            <a:ext uri="{FF2B5EF4-FFF2-40B4-BE49-F238E27FC236}">
              <a16:creationId xmlns:a16="http://schemas.microsoft.com/office/drawing/2014/main" xmlns="" id="{00000000-0008-0000-0400-00000B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754" name="TextBox 14753">
          <a:extLst>
            <a:ext uri="{FF2B5EF4-FFF2-40B4-BE49-F238E27FC236}">
              <a16:creationId xmlns:a16="http://schemas.microsoft.com/office/drawing/2014/main" xmlns="" id="{00000000-0008-0000-0400-00000C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755" name="TextBox 14754">
          <a:extLst>
            <a:ext uri="{FF2B5EF4-FFF2-40B4-BE49-F238E27FC236}">
              <a16:creationId xmlns:a16="http://schemas.microsoft.com/office/drawing/2014/main" xmlns="" id="{00000000-0008-0000-0400-00000D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56" name="TextBox 14755">
          <a:extLst>
            <a:ext uri="{FF2B5EF4-FFF2-40B4-BE49-F238E27FC236}">
              <a16:creationId xmlns:a16="http://schemas.microsoft.com/office/drawing/2014/main" xmlns="" id="{00000000-0008-0000-0400-00000E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757" name="TextBox 14756">
          <a:extLst>
            <a:ext uri="{FF2B5EF4-FFF2-40B4-BE49-F238E27FC236}">
              <a16:creationId xmlns:a16="http://schemas.microsoft.com/office/drawing/2014/main" xmlns="" id="{00000000-0008-0000-0400-00000F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58" name="TextBox 14757">
          <a:extLst>
            <a:ext uri="{FF2B5EF4-FFF2-40B4-BE49-F238E27FC236}">
              <a16:creationId xmlns:a16="http://schemas.microsoft.com/office/drawing/2014/main" xmlns="" id="{00000000-0008-0000-0400-000010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759" name="TextBox 14758">
          <a:extLst>
            <a:ext uri="{FF2B5EF4-FFF2-40B4-BE49-F238E27FC236}">
              <a16:creationId xmlns:a16="http://schemas.microsoft.com/office/drawing/2014/main" xmlns="" id="{00000000-0008-0000-0400-000011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60" name="TextBox 14759">
          <a:extLst>
            <a:ext uri="{FF2B5EF4-FFF2-40B4-BE49-F238E27FC236}">
              <a16:creationId xmlns:a16="http://schemas.microsoft.com/office/drawing/2014/main" xmlns="" id="{00000000-0008-0000-0400-000012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761" name="TextBox 14760">
          <a:extLst>
            <a:ext uri="{FF2B5EF4-FFF2-40B4-BE49-F238E27FC236}">
              <a16:creationId xmlns:a16="http://schemas.microsoft.com/office/drawing/2014/main" xmlns="" id="{00000000-0008-0000-0400-000013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762" name="TextBox 14761">
          <a:extLst>
            <a:ext uri="{FF2B5EF4-FFF2-40B4-BE49-F238E27FC236}">
              <a16:creationId xmlns:a16="http://schemas.microsoft.com/office/drawing/2014/main" xmlns="" id="{00000000-0008-0000-0400-000014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763" name="TextBox 14762">
          <a:extLst>
            <a:ext uri="{FF2B5EF4-FFF2-40B4-BE49-F238E27FC236}">
              <a16:creationId xmlns:a16="http://schemas.microsoft.com/office/drawing/2014/main" xmlns="" id="{00000000-0008-0000-0400-000015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764" name="TextBox 14763">
          <a:extLst>
            <a:ext uri="{FF2B5EF4-FFF2-40B4-BE49-F238E27FC236}">
              <a16:creationId xmlns:a16="http://schemas.microsoft.com/office/drawing/2014/main" xmlns="" id="{00000000-0008-0000-0400-000016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765" name="TextBox 14764">
          <a:extLst>
            <a:ext uri="{FF2B5EF4-FFF2-40B4-BE49-F238E27FC236}">
              <a16:creationId xmlns:a16="http://schemas.microsoft.com/office/drawing/2014/main" xmlns="" id="{00000000-0008-0000-0400-000017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766" name="TextBox 14765">
          <a:extLst>
            <a:ext uri="{FF2B5EF4-FFF2-40B4-BE49-F238E27FC236}">
              <a16:creationId xmlns:a16="http://schemas.microsoft.com/office/drawing/2014/main" xmlns="" id="{00000000-0008-0000-0400-000018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14767" name="TextBox 14766">
          <a:extLst>
            <a:ext uri="{FF2B5EF4-FFF2-40B4-BE49-F238E27FC236}">
              <a16:creationId xmlns:a16="http://schemas.microsoft.com/office/drawing/2014/main" xmlns="" id="{00000000-0008-0000-0400-00001901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768" name="TextBox 14767">
          <a:extLst>
            <a:ext uri="{FF2B5EF4-FFF2-40B4-BE49-F238E27FC236}">
              <a16:creationId xmlns:a16="http://schemas.microsoft.com/office/drawing/2014/main" xmlns="" id="{00000000-0008-0000-0400-00001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69" name="TextBox 14768">
          <a:extLst>
            <a:ext uri="{FF2B5EF4-FFF2-40B4-BE49-F238E27FC236}">
              <a16:creationId xmlns:a16="http://schemas.microsoft.com/office/drawing/2014/main" xmlns="" id="{00000000-0008-0000-0400-00001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770" name="TextBox 14769">
          <a:extLst>
            <a:ext uri="{FF2B5EF4-FFF2-40B4-BE49-F238E27FC236}">
              <a16:creationId xmlns:a16="http://schemas.microsoft.com/office/drawing/2014/main" xmlns="" id="{00000000-0008-0000-0400-00001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71" name="TextBox 14770">
          <a:extLst>
            <a:ext uri="{FF2B5EF4-FFF2-40B4-BE49-F238E27FC236}">
              <a16:creationId xmlns:a16="http://schemas.microsoft.com/office/drawing/2014/main" xmlns="" id="{00000000-0008-0000-0400-00001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772" name="TextBox 14771">
          <a:extLst>
            <a:ext uri="{FF2B5EF4-FFF2-40B4-BE49-F238E27FC236}">
              <a16:creationId xmlns:a16="http://schemas.microsoft.com/office/drawing/2014/main" xmlns="" id="{00000000-0008-0000-0400-00001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73" name="TextBox 14772">
          <a:extLst>
            <a:ext uri="{FF2B5EF4-FFF2-40B4-BE49-F238E27FC236}">
              <a16:creationId xmlns:a16="http://schemas.microsoft.com/office/drawing/2014/main" xmlns="" id="{00000000-0008-0000-0400-00001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774" name="TextBox 14773">
          <a:extLst>
            <a:ext uri="{FF2B5EF4-FFF2-40B4-BE49-F238E27FC236}">
              <a16:creationId xmlns:a16="http://schemas.microsoft.com/office/drawing/2014/main" xmlns="" id="{00000000-0008-0000-0400-00002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775" name="TextBox 14774">
          <a:extLst>
            <a:ext uri="{FF2B5EF4-FFF2-40B4-BE49-F238E27FC236}">
              <a16:creationId xmlns:a16="http://schemas.microsoft.com/office/drawing/2014/main" xmlns="" id="{00000000-0008-0000-0400-00002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776" name="TextBox 14775">
          <a:extLst>
            <a:ext uri="{FF2B5EF4-FFF2-40B4-BE49-F238E27FC236}">
              <a16:creationId xmlns:a16="http://schemas.microsoft.com/office/drawing/2014/main" xmlns="" id="{00000000-0008-0000-0400-00002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77" name="TextBox 14776">
          <a:extLst>
            <a:ext uri="{FF2B5EF4-FFF2-40B4-BE49-F238E27FC236}">
              <a16:creationId xmlns:a16="http://schemas.microsoft.com/office/drawing/2014/main" xmlns="" id="{00000000-0008-0000-0400-00002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778" name="TextBox 14777">
          <a:extLst>
            <a:ext uri="{FF2B5EF4-FFF2-40B4-BE49-F238E27FC236}">
              <a16:creationId xmlns:a16="http://schemas.microsoft.com/office/drawing/2014/main" xmlns="" id="{00000000-0008-0000-0400-00002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79" name="TextBox 14778">
          <a:extLst>
            <a:ext uri="{FF2B5EF4-FFF2-40B4-BE49-F238E27FC236}">
              <a16:creationId xmlns:a16="http://schemas.microsoft.com/office/drawing/2014/main" xmlns="" id="{00000000-0008-0000-0400-00002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780" name="TextBox 14779">
          <a:extLst>
            <a:ext uri="{FF2B5EF4-FFF2-40B4-BE49-F238E27FC236}">
              <a16:creationId xmlns:a16="http://schemas.microsoft.com/office/drawing/2014/main" xmlns="" id="{00000000-0008-0000-0400-00002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81" name="TextBox 14780">
          <a:extLst>
            <a:ext uri="{FF2B5EF4-FFF2-40B4-BE49-F238E27FC236}">
              <a16:creationId xmlns:a16="http://schemas.microsoft.com/office/drawing/2014/main" xmlns="" id="{00000000-0008-0000-0400-00002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782" name="TextBox 14781">
          <a:extLst>
            <a:ext uri="{FF2B5EF4-FFF2-40B4-BE49-F238E27FC236}">
              <a16:creationId xmlns:a16="http://schemas.microsoft.com/office/drawing/2014/main" xmlns="" id="{00000000-0008-0000-0400-00002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783" name="TextBox 14782">
          <a:extLst>
            <a:ext uri="{FF2B5EF4-FFF2-40B4-BE49-F238E27FC236}">
              <a16:creationId xmlns:a16="http://schemas.microsoft.com/office/drawing/2014/main" xmlns="" id="{00000000-0008-0000-0400-00002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784" name="TextBox 14783">
          <a:extLst>
            <a:ext uri="{FF2B5EF4-FFF2-40B4-BE49-F238E27FC236}">
              <a16:creationId xmlns:a16="http://schemas.microsoft.com/office/drawing/2014/main" xmlns="" id="{00000000-0008-0000-0400-00002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85" name="TextBox 14784">
          <a:extLst>
            <a:ext uri="{FF2B5EF4-FFF2-40B4-BE49-F238E27FC236}">
              <a16:creationId xmlns:a16="http://schemas.microsoft.com/office/drawing/2014/main" xmlns="" id="{00000000-0008-0000-0400-00002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786" name="TextBox 14785">
          <a:extLst>
            <a:ext uri="{FF2B5EF4-FFF2-40B4-BE49-F238E27FC236}">
              <a16:creationId xmlns:a16="http://schemas.microsoft.com/office/drawing/2014/main" xmlns="" id="{00000000-0008-0000-0400-00002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87" name="TextBox 14786">
          <a:extLst>
            <a:ext uri="{FF2B5EF4-FFF2-40B4-BE49-F238E27FC236}">
              <a16:creationId xmlns:a16="http://schemas.microsoft.com/office/drawing/2014/main" xmlns="" id="{00000000-0008-0000-0400-00002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788" name="TextBox 14787">
          <a:extLst>
            <a:ext uri="{FF2B5EF4-FFF2-40B4-BE49-F238E27FC236}">
              <a16:creationId xmlns:a16="http://schemas.microsoft.com/office/drawing/2014/main" xmlns="" id="{00000000-0008-0000-0400-00002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89" name="TextBox 14788">
          <a:extLst>
            <a:ext uri="{FF2B5EF4-FFF2-40B4-BE49-F238E27FC236}">
              <a16:creationId xmlns:a16="http://schemas.microsoft.com/office/drawing/2014/main" xmlns="" id="{00000000-0008-0000-0400-00002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790" name="TextBox 14789">
          <a:extLst>
            <a:ext uri="{FF2B5EF4-FFF2-40B4-BE49-F238E27FC236}">
              <a16:creationId xmlns:a16="http://schemas.microsoft.com/office/drawing/2014/main" xmlns="" id="{00000000-0008-0000-0400-00003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791" name="TextBox 14790">
          <a:extLst>
            <a:ext uri="{FF2B5EF4-FFF2-40B4-BE49-F238E27FC236}">
              <a16:creationId xmlns:a16="http://schemas.microsoft.com/office/drawing/2014/main" xmlns="" id="{00000000-0008-0000-0400-00003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792" name="TextBox 14791">
          <a:extLst>
            <a:ext uri="{FF2B5EF4-FFF2-40B4-BE49-F238E27FC236}">
              <a16:creationId xmlns:a16="http://schemas.microsoft.com/office/drawing/2014/main" xmlns="" id="{00000000-0008-0000-0400-00003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93" name="TextBox 14792">
          <a:extLst>
            <a:ext uri="{FF2B5EF4-FFF2-40B4-BE49-F238E27FC236}">
              <a16:creationId xmlns:a16="http://schemas.microsoft.com/office/drawing/2014/main" xmlns="" id="{00000000-0008-0000-0400-00003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794" name="TextBox 14793">
          <a:extLst>
            <a:ext uri="{FF2B5EF4-FFF2-40B4-BE49-F238E27FC236}">
              <a16:creationId xmlns:a16="http://schemas.microsoft.com/office/drawing/2014/main" xmlns="" id="{00000000-0008-0000-0400-00003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95" name="TextBox 14794">
          <a:extLst>
            <a:ext uri="{FF2B5EF4-FFF2-40B4-BE49-F238E27FC236}">
              <a16:creationId xmlns:a16="http://schemas.microsoft.com/office/drawing/2014/main" xmlns="" id="{00000000-0008-0000-0400-00003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796" name="TextBox 14795">
          <a:extLst>
            <a:ext uri="{FF2B5EF4-FFF2-40B4-BE49-F238E27FC236}">
              <a16:creationId xmlns:a16="http://schemas.microsoft.com/office/drawing/2014/main" xmlns="" id="{00000000-0008-0000-0400-00003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797" name="TextBox 14796">
          <a:extLst>
            <a:ext uri="{FF2B5EF4-FFF2-40B4-BE49-F238E27FC236}">
              <a16:creationId xmlns:a16="http://schemas.microsoft.com/office/drawing/2014/main" xmlns="" id="{00000000-0008-0000-0400-00003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798" name="TextBox 14797">
          <a:extLst>
            <a:ext uri="{FF2B5EF4-FFF2-40B4-BE49-F238E27FC236}">
              <a16:creationId xmlns:a16="http://schemas.microsoft.com/office/drawing/2014/main" xmlns="" id="{00000000-0008-0000-0400-00003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799" name="TextBox 14798">
          <a:extLst>
            <a:ext uri="{FF2B5EF4-FFF2-40B4-BE49-F238E27FC236}">
              <a16:creationId xmlns:a16="http://schemas.microsoft.com/office/drawing/2014/main" xmlns="" id="{00000000-0008-0000-0400-00003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800" name="TextBox 14799">
          <a:extLst>
            <a:ext uri="{FF2B5EF4-FFF2-40B4-BE49-F238E27FC236}">
              <a16:creationId xmlns:a16="http://schemas.microsoft.com/office/drawing/2014/main" xmlns="" id="{00000000-0008-0000-0400-00003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01" name="TextBox 14800">
          <a:extLst>
            <a:ext uri="{FF2B5EF4-FFF2-40B4-BE49-F238E27FC236}">
              <a16:creationId xmlns:a16="http://schemas.microsoft.com/office/drawing/2014/main" xmlns="" id="{00000000-0008-0000-0400-00003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802" name="TextBox 14801">
          <a:extLst>
            <a:ext uri="{FF2B5EF4-FFF2-40B4-BE49-F238E27FC236}">
              <a16:creationId xmlns:a16="http://schemas.microsoft.com/office/drawing/2014/main" xmlns="" id="{00000000-0008-0000-0400-00003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03" name="TextBox 14802">
          <a:extLst>
            <a:ext uri="{FF2B5EF4-FFF2-40B4-BE49-F238E27FC236}">
              <a16:creationId xmlns:a16="http://schemas.microsoft.com/office/drawing/2014/main" xmlns="" id="{00000000-0008-0000-0400-00003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804" name="TextBox 14803">
          <a:extLst>
            <a:ext uri="{FF2B5EF4-FFF2-40B4-BE49-F238E27FC236}">
              <a16:creationId xmlns:a16="http://schemas.microsoft.com/office/drawing/2014/main" xmlns="" id="{00000000-0008-0000-0400-00003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05" name="TextBox 14804">
          <a:extLst>
            <a:ext uri="{FF2B5EF4-FFF2-40B4-BE49-F238E27FC236}">
              <a16:creationId xmlns:a16="http://schemas.microsoft.com/office/drawing/2014/main" xmlns="" id="{00000000-0008-0000-0400-00003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806" name="TextBox 14805">
          <a:extLst>
            <a:ext uri="{FF2B5EF4-FFF2-40B4-BE49-F238E27FC236}">
              <a16:creationId xmlns:a16="http://schemas.microsoft.com/office/drawing/2014/main" xmlns="" id="{00000000-0008-0000-0400-00004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807" name="TextBox 14806">
          <a:extLst>
            <a:ext uri="{FF2B5EF4-FFF2-40B4-BE49-F238E27FC236}">
              <a16:creationId xmlns:a16="http://schemas.microsoft.com/office/drawing/2014/main" xmlns="" id="{00000000-0008-0000-0400-00004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808" name="TextBox 14807">
          <a:extLst>
            <a:ext uri="{FF2B5EF4-FFF2-40B4-BE49-F238E27FC236}">
              <a16:creationId xmlns:a16="http://schemas.microsoft.com/office/drawing/2014/main" xmlns="" id="{00000000-0008-0000-0400-00004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09" name="TextBox 14808">
          <a:extLst>
            <a:ext uri="{FF2B5EF4-FFF2-40B4-BE49-F238E27FC236}">
              <a16:creationId xmlns:a16="http://schemas.microsoft.com/office/drawing/2014/main" xmlns="" id="{00000000-0008-0000-0400-00004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810" name="TextBox 14809">
          <a:extLst>
            <a:ext uri="{FF2B5EF4-FFF2-40B4-BE49-F238E27FC236}">
              <a16:creationId xmlns:a16="http://schemas.microsoft.com/office/drawing/2014/main" xmlns="" id="{00000000-0008-0000-0400-00004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11" name="TextBox 14810">
          <a:extLst>
            <a:ext uri="{FF2B5EF4-FFF2-40B4-BE49-F238E27FC236}">
              <a16:creationId xmlns:a16="http://schemas.microsoft.com/office/drawing/2014/main" xmlns="" id="{00000000-0008-0000-0400-00004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812" name="TextBox 14811">
          <a:extLst>
            <a:ext uri="{FF2B5EF4-FFF2-40B4-BE49-F238E27FC236}">
              <a16:creationId xmlns:a16="http://schemas.microsoft.com/office/drawing/2014/main" xmlns="" id="{00000000-0008-0000-0400-00004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13" name="TextBox 14812">
          <a:extLst>
            <a:ext uri="{FF2B5EF4-FFF2-40B4-BE49-F238E27FC236}">
              <a16:creationId xmlns:a16="http://schemas.microsoft.com/office/drawing/2014/main" xmlns="" id="{00000000-0008-0000-0400-00004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814" name="TextBox 14813">
          <a:extLst>
            <a:ext uri="{FF2B5EF4-FFF2-40B4-BE49-F238E27FC236}">
              <a16:creationId xmlns:a16="http://schemas.microsoft.com/office/drawing/2014/main" xmlns="" id="{00000000-0008-0000-0400-00004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815" name="TextBox 14814">
          <a:extLst>
            <a:ext uri="{FF2B5EF4-FFF2-40B4-BE49-F238E27FC236}">
              <a16:creationId xmlns:a16="http://schemas.microsoft.com/office/drawing/2014/main" xmlns="" id="{00000000-0008-0000-0400-00004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816" name="TextBox 14815">
          <a:extLst>
            <a:ext uri="{FF2B5EF4-FFF2-40B4-BE49-F238E27FC236}">
              <a16:creationId xmlns:a16="http://schemas.microsoft.com/office/drawing/2014/main" xmlns="" id="{00000000-0008-0000-0400-00004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17" name="TextBox 14816">
          <a:extLst>
            <a:ext uri="{FF2B5EF4-FFF2-40B4-BE49-F238E27FC236}">
              <a16:creationId xmlns:a16="http://schemas.microsoft.com/office/drawing/2014/main" xmlns="" id="{00000000-0008-0000-0400-00004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818" name="TextBox 14817">
          <a:extLst>
            <a:ext uri="{FF2B5EF4-FFF2-40B4-BE49-F238E27FC236}">
              <a16:creationId xmlns:a16="http://schemas.microsoft.com/office/drawing/2014/main" xmlns="" id="{00000000-0008-0000-0400-00004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19" name="TextBox 14818">
          <a:extLst>
            <a:ext uri="{FF2B5EF4-FFF2-40B4-BE49-F238E27FC236}">
              <a16:creationId xmlns:a16="http://schemas.microsoft.com/office/drawing/2014/main" xmlns="" id="{00000000-0008-0000-0400-00004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820" name="TextBox 14819">
          <a:extLst>
            <a:ext uri="{FF2B5EF4-FFF2-40B4-BE49-F238E27FC236}">
              <a16:creationId xmlns:a16="http://schemas.microsoft.com/office/drawing/2014/main" xmlns="" id="{00000000-0008-0000-0400-00004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21" name="TextBox 14820">
          <a:extLst>
            <a:ext uri="{FF2B5EF4-FFF2-40B4-BE49-F238E27FC236}">
              <a16:creationId xmlns:a16="http://schemas.microsoft.com/office/drawing/2014/main" xmlns="" id="{00000000-0008-0000-0400-00004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822" name="TextBox 14821">
          <a:extLst>
            <a:ext uri="{FF2B5EF4-FFF2-40B4-BE49-F238E27FC236}">
              <a16:creationId xmlns:a16="http://schemas.microsoft.com/office/drawing/2014/main" xmlns="" id="{00000000-0008-0000-0400-00005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823" name="TextBox 14822">
          <a:extLst>
            <a:ext uri="{FF2B5EF4-FFF2-40B4-BE49-F238E27FC236}">
              <a16:creationId xmlns:a16="http://schemas.microsoft.com/office/drawing/2014/main" xmlns="" id="{00000000-0008-0000-0400-00005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824" name="TextBox 14823">
          <a:extLst>
            <a:ext uri="{FF2B5EF4-FFF2-40B4-BE49-F238E27FC236}">
              <a16:creationId xmlns:a16="http://schemas.microsoft.com/office/drawing/2014/main" xmlns="" id="{00000000-0008-0000-0400-00005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25" name="TextBox 14824">
          <a:extLst>
            <a:ext uri="{FF2B5EF4-FFF2-40B4-BE49-F238E27FC236}">
              <a16:creationId xmlns:a16="http://schemas.microsoft.com/office/drawing/2014/main" xmlns="" id="{00000000-0008-0000-0400-00005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826" name="TextBox 14825">
          <a:extLst>
            <a:ext uri="{FF2B5EF4-FFF2-40B4-BE49-F238E27FC236}">
              <a16:creationId xmlns:a16="http://schemas.microsoft.com/office/drawing/2014/main" xmlns="" id="{00000000-0008-0000-0400-00005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27" name="TextBox 14826">
          <a:extLst>
            <a:ext uri="{FF2B5EF4-FFF2-40B4-BE49-F238E27FC236}">
              <a16:creationId xmlns:a16="http://schemas.microsoft.com/office/drawing/2014/main" xmlns="" id="{00000000-0008-0000-0400-00005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828" name="TextBox 14827">
          <a:extLst>
            <a:ext uri="{FF2B5EF4-FFF2-40B4-BE49-F238E27FC236}">
              <a16:creationId xmlns:a16="http://schemas.microsoft.com/office/drawing/2014/main" xmlns="" id="{00000000-0008-0000-0400-00005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29" name="TextBox 14828">
          <a:extLst>
            <a:ext uri="{FF2B5EF4-FFF2-40B4-BE49-F238E27FC236}">
              <a16:creationId xmlns:a16="http://schemas.microsoft.com/office/drawing/2014/main" xmlns="" id="{00000000-0008-0000-0400-00005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830" name="TextBox 14829">
          <a:extLst>
            <a:ext uri="{FF2B5EF4-FFF2-40B4-BE49-F238E27FC236}">
              <a16:creationId xmlns:a16="http://schemas.microsoft.com/office/drawing/2014/main" xmlns="" id="{00000000-0008-0000-0400-00005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831" name="TextBox 14830">
          <a:extLst>
            <a:ext uri="{FF2B5EF4-FFF2-40B4-BE49-F238E27FC236}">
              <a16:creationId xmlns:a16="http://schemas.microsoft.com/office/drawing/2014/main" xmlns="" id="{00000000-0008-0000-0400-00005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832" name="TextBox 14831">
          <a:extLst>
            <a:ext uri="{FF2B5EF4-FFF2-40B4-BE49-F238E27FC236}">
              <a16:creationId xmlns:a16="http://schemas.microsoft.com/office/drawing/2014/main" xmlns="" id="{00000000-0008-0000-0400-00005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33" name="TextBox 14832">
          <a:extLst>
            <a:ext uri="{FF2B5EF4-FFF2-40B4-BE49-F238E27FC236}">
              <a16:creationId xmlns:a16="http://schemas.microsoft.com/office/drawing/2014/main" xmlns="" id="{00000000-0008-0000-0400-00005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834" name="TextBox 14833">
          <a:extLst>
            <a:ext uri="{FF2B5EF4-FFF2-40B4-BE49-F238E27FC236}">
              <a16:creationId xmlns:a16="http://schemas.microsoft.com/office/drawing/2014/main" xmlns="" id="{00000000-0008-0000-0400-00005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35" name="TextBox 14834">
          <a:extLst>
            <a:ext uri="{FF2B5EF4-FFF2-40B4-BE49-F238E27FC236}">
              <a16:creationId xmlns:a16="http://schemas.microsoft.com/office/drawing/2014/main" xmlns="" id="{00000000-0008-0000-0400-00005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836" name="TextBox 14835">
          <a:extLst>
            <a:ext uri="{FF2B5EF4-FFF2-40B4-BE49-F238E27FC236}">
              <a16:creationId xmlns:a16="http://schemas.microsoft.com/office/drawing/2014/main" xmlns="" id="{00000000-0008-0000-0400-00005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37" name="TextBox 14836">
          <a:extLst>
            <a:ext uri="{FF2B5EF4-FFF2-40B4-BE49-F238E27FC236}">
              <a16:creationId xmlns:a16="http://schemas.microsoft.com/office/drawing/2014/main" xmlns="" id="{00000000-0008-0000-0400-00005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838" name="TextBox 14837">
          <a:extLst>
            <a:ext uri="{FF2B5EF4-FFF2-40B4-BE49-F238E27FC236}">
              <a16:creationId xmlns:a16="http://schemas.microsoft.com/office/drawing/2014/main" xmlns="" id="{00000000-0008-0000-0400-00006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839" name="TextBox 14838">
          <a:extLst>
            <a:ext uri="{FF2B5EF4-FFF2-40B4-BE49-F238E27FC236}">
              <a16:creationId xmlns:a16="http://schemas.microsoft.com/office/drawing/2014/main" xmlns="" id="{00000000-0008-0000-0400-00006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840" name="TextBox 14839">
          <a:extLst>
            <a:ext uri="{FF2B5EF4-FFF2-40B4-BE49-F238E27FC236}">
              <a16:creationId xmlns:a16="http://schemas.microsoft.com/office/drawing/2014/main" xmlns="" id="{00000000-0008-0000-0400-00006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41" name="TextBox 14840">
          <a:extLst>
            <a:ext uri="{FF2B5EF4-FFF2-40B4-BE49-F238E27FC236}">
              <a16:creationId xmlns:a16="http://schemas.microsoft.com/office/drawing/2014/main" xmlns="" id="{00000000-0008-0000-0400-00006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842" name="TextBox 14841">
          <a:extLst>
            <a:ext uri="{FF2B5EF4-FFF2-40B4-BE49-F238E27FC236}">
              <a16:creationId xmlns:a16="http://schemas.microsoft.com/office/drawing/2014/main" xmlns="" id="{00000000-0008-0000-0400-00006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43" name="TextBox 14842">
          <a:extLst>
            <a:ext uri="{FF2B5EF4-FFF2-40B4-BE49-F238E27FC236}">
              <a16:creationId xmlns:a16="http://schemas.microsoft.com/office/drawing/2014/main" xmlns="" id="{00000000-0008-0000-0400-00006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844" name="TextBox 14843">
          <a:extLst>
            <a:ext uri="{FF2B5EF4-FFF2-40B4-BE49-F238E27FC236}">
              <a16:creationId xmlns:a16="http://schemas.microsoft.com/office/drawing/2014/main" xmlns="" id="{00000000-0008-0000-0400-00006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45" name="TextBox 14844">
          <a:extLst>
            <a:ext uri="{FF2B5EF4-FFF2-40B4-BE49-F238E27FC236}">
              <a16:creationId xmlns:a16="http://schemas.microsoft.com/office/drawing/2014/main" xmlns="" id="{00000000-0008-0000-0400-00006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846" name="TextBox 14845">
          <a:extLst>
            <a:ext uri="{FF2B5EF4-FFF2-40B4-BE49-F238E27FC236}">
              <a16:creationId xmlns:a16="http://schemas.microsoft.com/office/drawing/2014/main" xmlns="" id="{00000000-0008-0000-0400-00006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847" name="TextBox 14846">
          <a:extLst>
            <a:ext uri="{FF2B5EF4-FFF2-40B4-BE49-F238E27FC236}">
              <a16:creationId xmlns:a16="http://schemas.microsoft.com/office/drawing/2014/main" xmlns="" id="{00000000-0008-0000-0400-00006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848" name="TextBox 14847">
          <a:extLst>
            <a:ext uri="{FF2B5EF4-FFF2-40B4-BE49-F238E27FC236}">
              <a16:creationId xmlns:a16="http://schemas.microsoft.com/office/drawing/2014/main" xmlns="" id="{00000000-0008-0000-0400-00006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49" name="TextBox 14848">
          <a:extLst>
            <a:ext uri="{FF2B5EF4-FFF2-40B4-BE49-F238E27FC236}">
              <a16:creationId xmlns:a16="http://schemas.microsoft.com/office/drawing/2014/main" xmlns="" id="{00000000-0008-0000-0400-00006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850" name="TextBox 14849">
          <a:extLst>
            <a:ext uri="{FF2B5EF4-FFF2-40B4-BE49-F238E27FC236}">
              <a16:creationId xmlns:a16="http://schemas.microsoft.com/office/drawing/2014/main" xmlns="" id="{00000000-0008-0000-0400-00006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51" name="TextBox 14850">
          <a:extLst>
            <a:ext uri="{FF2B5EF4-FFF2-40B4-BE49-F238E27FC236}">
              <a16:creationId xmlns:a16="http://schemas.microsoft.com/office/drawing/2014/main" xmlns="" id="{00000000-0008-0000-0400-00006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852" name="TextBox 14851">
          <a:extLst>
            <a:ext uri="{FF2B5EF4-FFF2-40B4-BE49-F238E27FC236}">
              <a16:creationId xmlns:a16="http://schemas.microsoft.com/office/drawing/2014/main" xmlns="" id="{00000000-0008-0000-0400-00006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53" name="TextBox 14852">
          <a:extLst>
            <a:ext uri="{FF2B5EF4-FFF2-40B4-BE49-F238E27FC236}">
              <a16:creationId xmlns:a16="http://schemas.microsoft.com/office/drawing/2014/main" xmlns="" id="{00000000-0008-0000-0400-00006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854" name="TextBox 14853">
          <a:extLst>
            <a:ext uri="{FF2B5EF4-FFF2-40B4-BE49-F238E27FC236}">
              <a16:creationId xmlns:a16="http://schemas.microsoft.com/office/drawing/2014/main" xmlns="" id="{00000000-0008-0000-0400-00007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855" name="TextBox 14854">
          <a:extLst>
            <a:ext uri="{FF2B5EF4-FFF2-40B4-BE49-F238E27FC236}">
              <a16:creationId xmlns:a16="http://schemas.microsoft.com/office/drawing/2014/main" xmlns="" id="{00000000-0008-0000-0400-00007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856" name="TextBox 14855">
          <a:extLst>
            <a:ext uri="{FF2B5EF4-FFF2-40B4-BE49-F238E27FC236}">
              <a16:creationId xmlns:a16="http://schemas.microsoft.com/office/drawing/2014/main" xmlns="" id="{00000000-0008-0000-0400-00007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57" name="TextBox 14856">
          <a:extLst>
            <a:ext uri="{FF2B5EF4-FFF2-40B4-BE49-F238E27FC236}">
              <a16:creationId xmlns:a16="http://schemas.microsoft.com/office/drawing/2014/main" xmlns="" id="{00000000-0008-0000-0400-00007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858" name="TextBox 14857">
          <a:extLst>
            <a:ext uri="{FF2B5EF4-FFF2-40B4-BE49-F238E27FC236}">
              <a16:creationId xmlns:a16="http://schemas.microsoft.com/office/drawing/2014/main" xmlns="" id="{00000000-0008-0000-0400-00007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59" name="TextBox 14858">
          <a:extLst>
            <a:ext uri="{FF2B5EF4-FFF2-40B4-BE49-F238E27FC236}">
              <a16:creationId xmlns:a16="http://schemas.microsoft.com/office/drawing/2014/main" xmlns="" id="{00000000-0008-0000-0400-00007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860" name="TextBox 14859">
          <a:extLst>
            <a:ext uri="{FF2B5EF4-FFF2-40B4-BE49-F238E27FC236}">
              <a16:creationId xmlns:a16="http://schemas.microsoft.com/office/drawing/2014/main" xmlns="" id="{00000000-0008-0000-0400-00007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61" name="TextBox 14860">
          <a:extLst>
            <a:ext uri="{FF2B5EF4-FFF2-40B4-BE49-F238E27FC236}">
              <a16:creationId xmlns:a16="http://schemas.microsoft.com/office/drawing/2014/main" xmlns="" id="{00000000-0008-0000-0400-00007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862" name="TextBox 14861">
          <a:extLst>
            <a:ext uri="{FF2B5EF4-FFF2-40B4-BE49-F238E27FC236}">
              <a16:creationId xmlns:a16="http://schemas.microsoft.com/office/drawing/2014/main" xmlns="" id="{00000000-0008-0000-0400-00007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863" name="TextBox 14862">
          <a:extLst>
            <a:ext uri="{FF2B5EF4-FFF2-40B4-BE49-F238E27FC236}">
              <a16:creationId xmlns:a16="http://schemas.microsoft.com/office/drawing/2014/main" xmlns="" id="{00000000-0008-0000-0400-00007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864" name="TextBox 14863">
          <a:extLst>
            <a:ext uri="{FF2B5EF4-FFF2-40B4-BE49-F238E27FC236}">
              <a16:creationId xmlns:a16="http://schemas.microsoft.com/office/drawing/2014/main" xmlns="" id="{00000000-0008-0000-0400-00007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65" name="TextBox 14864">
          <a:extLst>
            <a:ext uri="{FF2B5EF4-FFF2-40B4-BE49-F238E27FC236}">
              <a16:creationId xmlns:a16="http://schemas.microsoft.com/office/drawing/2014/main" xmlns="" id="{00000000-0008-0000-0400-00007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866" name="TextBox 14865">
          <a:extLst>
            <a:ext uri="{FF2B5EF4-FFF2-40B4-BE49-F238E27FC236}">
              <a16:creationId xmlns:a16="http://schemas.microsoft.com/office/drawing/2014/main" xmlns="" id="{00000000-0008-0000-0400-00007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67" name="TextBox 14866">
          <a:extLst>
            <a:ext uri="{FF2B5EF4-FFF2-40B4-BE49-F238E27FC236}">
              <a16:creationId xmlns:a16="http://schemas.microsoft.com/office/drawing/2014/main" xmlns="" id="{00000000-0008-0000-0400-00007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868" name="TextBox 14867">
          <a:extLst>
            <a:ext uri="{FF2B5EF4-FFF2-40B4-BE49-F238E27FC236}">
              <a16:creationId xmlns:a16="http://schemas.microsoft.com/office/drawing/2014/main" xmlns="" id="{00000000-0008-0000-0400-00007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69" name="TextBox 14868">
          <a:extLst>
            <a:ext uri="{FF2B5EF4-FFF2-40B4-BE49-F238E27FC236}">
              <a16:creationId xmlns:a16="http://schemas.microsoft.com/office/drawing/2014/main" xmlns="" id="{00000000-0008-0000-0400-00007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870" name="TextBox 14869">
          <a:extLst>
            <a:ext uri="{FF2B5EF4-FFF2-40B4-BE49-F238E27FC236}">
              <a16:creationId xmlns:a16="http://schemas.microsoft.com/office/drawing/2014/main" xmlns="" id="{00000000-0008-0000-0400-00008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871" name="TextBox 14870">
          <a:extLst>
            <a:ext uri="{FF2B5EF4-FFF2-40B4-BE49-F238E27FC236}">
              <a16:creationId xmlns:a16="http://schemas.microsoft.com/office/drawing/2014/main" xmlns="" id="{00000000-0008-0000-0400-00008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872" name="TextBox 14871">
          <a:extLst>
            <a:ext uri="{FF2B5EF4-FFF2-40B4-BE49-F238E27FC236}">
              <a16:creationId xmlns:a16="http://schemas.microsoft.com/office/drawing/2014/main" xmlns="" id="{00000000-0008-0000-0400-00008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73" name="TextBox 14872">
          <a:extLst>
            <a:ext uri="{FF2B5EF4-FFF2-40B4-BE49-F238E27FC236}">
              <a16:creationId xmlns:a16="http://schemas.microsoft.com/office/drawing/2014/main" xmlns="" id="{00000000-0008-0000-0400-00008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874" name="TextBox 14873">
          <a:extLst>
            <a:ext uri="{FF2B5EF4-FFF2-40B4-BE49-F238E27FC236}">
              <a16:creationId xmlns:a16="http://schemas.microsoft.com/office/drawing/2014/main" xmlns="" id="{00000000-0008-0000-0400-00008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75" name="TextBox 14874">
          <a:extLst>
            <a:ext uri="{FF2B5EF4-FFF2-40B4-BE49-F238E27FC236}">
              <a16:creationId xmlns:a16="http://schemas.microsoft.com/office/drawing/2014/main" xmlns="" id="{00000000-0008-0000-0400-00008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876" name="TextBox 14875">
          <a:extLst>
            <a:ext uri="{FF2B5EF4-FFF2-40B4-BE49-F238E27FC236}">
              <a16:creationId xmlns:a16="http://schemas.microsoft.com/office/drawing/2014/main" xmlns="" id="{00000000-0008-0000-0400-00008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77" name="TextBox 14876">
          <a:extLst>
            <a:ext uri="{FF2B5EF4-FFF2-40B4-BE49-F238E27FC236}">
              <a16:creationId xmlns:a16="http://schemas.microsoft.com/office/drawing/2014/main" xmlns="" id="{00000000-0008-0000-0400-00008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878" name="TextBox 14877">
          <a:extLst>
            <a:ext uri="{FF2B5EF4-FFF2-40B4-BE49-F238E27FC236}">
              <a16:creationId xmlns:a16="http://schemas.microsoft.com/office/drawing/2014/main" xmlns="" id="{00000000-0008-0000-0400-00008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879" name="TextBox 14878">
          <a:extLst>
            <a:ext uri="{FF2B5EF4-FFF2-40B4-BE49-F238E27FC236}">
              <a16:creationId xmlns:a16="http://schemas.microsoft.com/office/drawing/2014/main" xmlns="" id="{00000000-0008-0000-0400-00008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880" name="TextBox 14879">
          <a:extLst>
            <a:ext uri="{FF2B5EF4-FFF2-40B4-BE49-F238E27FC236}">
              <a16:creationId xmlns:a16="http://schemas.microsoft.com/office/drawing/2014/main" xmlns="" id="{00000000-0008-0000-0400-00008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81" name="TextBox 14880">
          <a:extLst>
            <a:ext uri="{FF2B5EF4-FFF2-40B4-BE49-F238E27FC236}">
              <a16:creationId xmlns:a16="http://schemas.microsoft.com/office/drawing/2014/main" xmlns="" id="{00000000-0008-0000-0400-00008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882" name="TextBox 14881">
          <a:extLst>
            <a:ext uri="{FF2B5EF4-FFF2-40B4-BE49-F238E27FC236}">
              <a16:creationId xmlns:a16="http://schemas.microsoft.com/office/drawing/2014/main" xmlns="" id="{00000000-0008-0000-0400-00008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83" name="TextBox 14882">
          <a:extLst>
            <a:ext uri="{FF2B5EF4-FFF2-40B4-BE49-F238E27FC236}">
              <a16:creationId xmlns:a16="http://schemas.microsoft.com/office/drawing/2014/main" xmlns="" id="{00000000-0008-0000-0400-00008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884" name="TextBox 14883">
          <a:extLst>
            <a:ext uri="{FF2B5EF4-FFF2-40B4-BE49-F238E27FC236}">
              <a16:creationId xmlns:a16="http://schemas.microsoft.com/office/drawing/2014/main" xmlns="" id="{00000000-0008-0000-0400-00008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85" name="TextBox 14884">
          <a:extLst>
            <a:ext uri="{FF2B5EF4-FFF2-40B4-BE49-F238E27FC236}">
              <a16:creationId xmlns:a16="http://schemas.microsoft.com/office/drawing/2014/main" xmlns="" id="{00000000-0008-0000-0400-00008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886" name="TextBox 14885">
          <a:extLst>
            <a:ext uri="{FF2B5EF4-FFF2-40B4-BE49-F238E27FC236}">
              <a16:creationId xmlns:a16="http://schemas.microsoft.com/office/drawing/2014/main" xmlns="" id="{00000000-0008-0000-0400-00009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887" name="TextBox 14886">
          <a:extLst>
            <a:ext uri="{FF2B5EF4-FFF2-40B4-BE49-F238E27FC236}">
              <a16:creationId xmlns:a16="http://schemas.microsoft.com/office/drawing/2014/main" xmlns="" id="{00000000-0008-0000-0400-00009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888" name="TextBox 14887">
          <a:extLst>
            <a:ext uri="{FF2B5EF4-FFF2-40B4-BE49-F238E27FC236}">
              <a16:creationId xmlns:a16="http://schemas.microsoft.com/office/drawing/2014/main" xmlns="" id="{00000000-0008-0000-0400-00009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89" name="TextBox 14888">
          <a:extLst>
            <a:ext uri="{FF2B5EF4-FFF2-40B4-BE49-F238E27FC236}">
              <a16:creationId xmlns:a16="http://schemas.microsoft.com/office/drawing/2014/main" xmlns="" id="{00000000-0008-0000-0400-00009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890" name="TextBox 14889">
          <a:extLst>
            <a:ext uri="{FF2B5EF4-FFF2-40B4-BE49-F238E27FC236}">
              <a16:creationId xmlns:a16="http://schemas.microsoft.com/office/drawing/2014/main" xmlns="" id="{00000000-0008-0000-0400-00009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91" name="TextBox 14890">
          <a:extLst>
            <a:ext uri="{FF2B5EF4-FFF2-40B4-BE49-F238E27FC236}">
              <a16:creationId xmlns:a16="http://schemas.microsoft.com/office/drawing/2014/main" xmlns="" id="{00000000-0008-0000-0400-00009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892" name="TextBox 14891">
          <a:extLst>
            <a:ext uri="{FF2B5EF4-FFF2-40B4-BE49-F238E27FC236}">
              <a16:creationId xmlns:a16="http://schemas.microsoft.com/office/drawing/2014/main" xmlns="" id="{00000000-0008-0000-0400-00009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93" name="TextBox 14892">
          <a:extLst>
            <a:ext uri="{FF2B5EF4-FFF2-40B4-BE49-F238E27FC236}">
              <a16:creationId xmlns:a16="http://schemas.microsoft.com/office/drawing/2014/main" xmlns="" id="{00000000-0008-0000-0400-00009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894" name="TextBox 14893">
          <a:extLst>
            <a:ext uri="{FF2B5EF4-FFF2-40B4-BE49-F238E27FC236}">
              <a16:creationId xmlns:a16="http://schemas.microsoft.com/office/drawing/2014/main" xmlns="" id="{00000000-0008-0000-0400-00009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895" name="TextBox 14894">
          <a:extLst>
            <a:ext uri="{FF2B5EF4-FFF2-40B4-BE49-F238E27FC236}">
              <a16:creationId xmlns:a16="http://schemas.microsoft.com/office/drawing/2014/main" xmlns="" id="{00000000-0008-0000-0400-00009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896" name="TextBox 14895">
          <a:extLst>
            <a:ext uri="{FF2B5EF4-FFF2-40B4-BE49-F238E27FC236}">
              <a16:creationId xmlns:a16="http://schemas.microsoft.com/office/drawing/2014/main" xmlns="" id="{00000000-0008-0000-0400-00009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97" name="TextBox 14896">
          <a:extLst>
            <a:ext uri="{FF2B5EF4-FFF2-40B4-BE49-F238E27FC236}">
              <a16:creationId xmlns:a16="http://schemas.microsoft.com/office/drawing/2014/main" xmlns="" id="{00000000-0008-0000-0400-00009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898" name="TextBox 14897">
          <a:extLst>
            <a:ext uri="{FF2B5EF4-FFF2-40B4-BE49-F238E27FC236}">
              <a16:creationId xmlns:a16="http://schemas.microsoft.com/office/drawing/2014/main" xmlns="" id="{00000000-0008-0000-0400-00009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899" name="TextBox 14898">
          <a:extLst>
            <a:ext uri="{FF2B5EF4-FFF2-40B4-BE49-F238E27FC236}">
              <a16:creationId xmlns:a16="http://schemas.microsoft.com/office/drawing/2014/main" xmlns="" id="{00000000-0008-0000-0400-00009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900" name="TextBox 14899">
          <a:extLst>
            <a:ext uri="{FF2B5EF4-FFF2-40B4-BE49-F238E27FC236}">
              <a16:creationId xmlns:a16="http://schemas.microsoft.com/office/drawing/2014/main" xmlns="" id="{00000000-0008-0000-0400-00009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01" name="TextBox 14900">
          <a:extLst>
            <a:ext uri="{FF2B5EF4-FFF2-40B4-BE49-F238E27FC236}">
              <a16:creationId xmlns:a16="http://schemas.microsoft.com/office/drawing/2014/main" xmlns="" id="{00000000-0008-0000-0400-00009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902" name="TextBox 14901">
          <a:extLst>
            <a:ext uri="{FF2B5EF4-FFF2-40B4-BE49-F238E27FC236}">
              <a16:creationId xmlns:a16="http://schemas.microsoft.com/office/drawing/2014/main" xmlns="" id="{00000000-0008-0000-0400-0000A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903" name="TextBox 14902">
          <a:extLst>
            <a:ext uri="{FF2B5EF4-FFF2-40B4-BE49-F238E27FC236}">
              <a16:creationId xmlns:a16="http://schemas.microsoft.com/office/drawing/2014/main" xmlns="" id="{00000000-0008-0000-0400-0000A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904" name="TextBox 14903">
          <a:extLst>
            <a:ext uri="{FF2B5EF4-FFF2-40B4-BE49-F238E27FC236}">
              <a16:creationId xmlns:a16="http://schemas.microsoft.com/office/drawing/2014/main" xmlns="" id="{00000000-0008-0000-0400-0000A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05" name="TextBox 14904">
          <a:extLst>
            <a:ext uri="{FF2B5EF4-FFF2-40B4-BE49-F238E27FC236}">
              <a16:creationId xmlns:a16="http://schemas.microsoft.com/office/drawing/2014/main" xmlns="" id="{00000000-0008-0000-0400-0000A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906" name="TextBox 14905">
          <a:extLst>
            <a:ext uri="{FF2B5EF4-FFF2-40B4-BE49-F238E27FC236}">
              <a16:creationId xmlns:a16="http://schemas.microsoft.com/office/drawing/2014/main" xmlns="" id="{00000000-0008-0000-0400-0000A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07" name="TextBox 14906">
          <a:extLst>
            <a:ext uri="{FF2B5EF4-FFF2-40B4-BE49-F238E27FC236}">
              <a16:creationId xmlns:a16="http://schemas.microsoft.com/office/drawing/2014/main" xmlns="" id="{00000000-0008-0000-0400-0000A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908" name="TextBox 14907">
          <a:extLst>
            <a:ext uri="{FF2B5EF4-FFF2-40B4-BE49-F238E27FC236}">
              <a16:creationId xmlns:a16="http://schemas.microsoft.com/office/drawing/2014/main" xmlns="" id="{00000000-0008-0000-0400-0000A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09" name="TextBox 14908">
          <a:extLst>
            <a:ext uri="{FF2B5EF4-FFF2-40B4-BE49-F238E27FC236}">
              <a16:creationId xmlns:a16="http://schemas.microsoft.com/office/drawing/2014/main" xmlns="" id="{00000000-0008-0000-0400-0000A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910" name="TextBox 14909">
          <a:extLst>
            <a:ext uri="{FF2B5EF4-FFF2-40B4-BE49-F238E27FC236}">
              <a16:creationId xmlns:a16="http://schemas.microsoft.com/office/drawing/2014/main" xmlns="" id="{00000000-0008-0000-0400-0000A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911" name="TextBox 14910">
          <a:extLst>
            <a:ext uri="{FF2B5EF4-FFF2-40B4-BE49-F238E27FC236}">
              <a16:creationId xmlns:a16="http://schemas.microsoft.com/office/drawing/2014/main" xmlns="" id="{00000000-0008-0000-0400-0000A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912" name="TextBox 14911">
          <a:extLst>
            <a:ext uri="{FF2B5EF4-FFF2-40B4-BE49-F238E27FC236}">
              <a16:creationId xmlns:a16="http://schemas.microsoft.com/office/drawing/2014/main" xmlns="" id="{00000000-0008-0000-0400-0000A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13" name="TextBox 14912">
          <a:extLst>
            <a:ext uri="{FF2B5EF4-FFF2-40B4-BE49-F238E27FC236}">
              <a16:creationId xmlns:a16="http://schemas.microsoft.com/office/drawing/2014/main" xmlns="" id="{00000000-0008-0000-0400-0000A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914" name="TextBox 14913">
          <a:extLst>
            <a:ext uri="{FF2B5EF4-FFF2-40B4-BE49-F238E27FC236}">
              <a16:creationId xmlns:a16="http://schemas.microsoft.com/office/drawing/2014/main" xmlns="" id="{00000000-0008-0000-0400-0000A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15" name="TextBox 14914">
          <a:extLst>
            <a:ext uri="{FF2B5EF4-FFF2-40B4-BE49-F238E27FC236}">
              <a16:creationId xmlns:a16="http://schemas.microsoft.com/office/drawing/2014/main" xmlns="" id="{00000000-0008-0000-0400-0000A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916" name="TextBox 14915">
          <a:extLst>
            <a:ext uri="{FF2B5EF4-FFF2-40B4-BE49-F238E27FC236}">
              <a16:creationId xmlns:a16="http://schemas.microsoft.com/office/drawing/2014/main" xmlns="" id="{00000000-0008-0000-0400-0000A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17" name="TextBox 14916">
          <a:extLst>
            <a:ext uri="{FF2B5EF4-FFF2-40B4-BE49-F238E27FC236}">
              <a16:creationId xmlns:a16="http://schemas.microsoft.com/office/drawing/2014/main" xmlns="" id="{00000000-0008-0000-0400-0000A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918" name="TextBox 14917">
          <a:extLst>
            <a:ext uri="{FF2B5EF4-FFF2-40B4-BE49-F238E27FC236}">
              <a16:creationId xmlns:a16="http://schemas.microsoft.com/office/drawing/2014/main" xmlns="" id="{00000000-0008-0000-0400-0000B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919" name="TextBox 14918">
          <a:extLst>
            <a:ext uri="{FF2B5EF4-FFF2-40B4-BE49-F238E27FC236}">
              <a16:creationId xmlns:a16="http://schemas.microsoft.com/office/drawing/2014/main" xmlns="" id="{00000000-0008-0000-0400-0000B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920" name="TextBox 14919">
          <a:extLst>
            <a:ext uri="{FF2B5EF4-FFF2-40B4-BE49-F238E27FC236}">
              <a16:creationId xmlns:a16="http://schemas.microsoft.com/office/drawing/2014/main" xmlns="" id="{00000000-0008-0000-0400-0000B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21" name="TextBox 14920">
          <a:extLst>
            <a:ext uri="{FF2B5EF4-FFF2-40B4-BE49-F238E27FC236}">
              <a16:creationId xmlns:a16="http://schemas.microsoft.com/office/drawing/2014/main" xmlns="" id="{00000000-0008-0000-0400-0000B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922" name="TextBox 14921">
          <a:extLst>
            <a:ext uri="{FF2B5EF4-FFF2-40B4-BE49-F238E27FC236}">
              <a16:creationId xmlns:a16="http://schemas.microsoft.com/office/drawing/2014/main" xmlns="" id="{00000000-0008-0000-0400-0000B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23" name="TextBox 14922">
          <a:extLst>
            <a:ext uri="{FF2B5EF4-FFF2-40B4-BE49-F238E27FC236}">
              <a16:creationId xmlns:a16="http://schemas.microsoft.com/office/drawing/2014/main" xmlns="" id="{00000000-0008-0000-0400-0000B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924" name="TextBox 14923">
          <a:extLst>
            <a:ext uri="{FF2B5EF4-FFF2-40B4-BE49-F238E27FC236}">
              <a16:creationId xmlns:a16="http://schemas.microsoft.com/office/drawing/2014/main" xmlns="" id="{00000000-0008-0000-0400-0000B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25" name="TextBox 14924">
          <a:extLst>
            <a:ext uri="{FF2B5EF4-FFF2-40B4-BE49-F238E27FC236}">
              <a16:creationId xmlns:a16="http://schemas.microsoft.com/office/drawing/2014/main" xmlns="" id="{00000000-0008-0000-0400-0000B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926" name="TextBox 14925">
          <a:extLst>
            <a:ext uri="{FF2B5EF4-FFF2-40B4-BE49-F238E27FC236}">
              <a16:creationId xmlns:a16="http://schemas.microsoft.com/office/drawing/2014/main" xmlns="" id="{00000000-0008-0000-0400-0000B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927" name="TextBox 14926">
          <a:extLst>
            <a:ext uri="{FF2B5EF4-FFF2-40B4-BE49-F238E27FC236}">
              <a16:creationId xmlns:a16="http://schemas.microsoft.com/office/drawing/2014/main" xmlns="" id="{00000000-0008-0000-0400-0000B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928" name="TextBox 14927">
          <a:extLst>
            <a:ext uri="{FF2B5EF4-FFF2-40B4-BE49-F238E27FC236}">
              <a16:creationId xmlns:a16="http://schemas.microsoft.com/office/drawing/2014/main" xmlns="" id="{00000000-0008-0000-0400-0000B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29" name="TextBox 14928">
          <a:extLst>
            <a:ext uri="{FF2B5EF4-FFF2-40B4-BE49-F238E27FC236}">
              <a16:creationId xmlns:a16="http://schemas.microsoft.com/office/drawing/2014/main" xmlns="" id="{00000000-0008-0000-0400-0000B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930" name="TextBox 14929">
          <a:extLst>
            <a:ext uri="{FF2B5EF4-FFF2-40B4-BE49-F238E27FC236}">
              <a16:creationId xmlns:a16="http://schemas.microsoft.com/office/drawing/2014/main" xmlns="" id="{00000000-0008-0000-0400-0000B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31" name="TextBox 14930">
          <a:extLst>
            <a:ext uri="{FF2B5EF4-FFF2-40B4-BE49-F238E27FC236}">
              <a16:creationId xmlns:a16="http://schemas.microsoft.com/office/drawing/2014/main" xmlns="" id="{00000000-0008-0000-0400-0000B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932" name="TextBox 14931">
          <a:extLst>
            <a:ext uri="{FF2B5EF4-FFF2-40B4-BE49-F238E27FC236}">
              <a16:creationId xmlns:a16="http://schemas.microsoft.com/office/drawing/2014/main" xmlns="" id="{00000000-0008-0000-0400-0000B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33" name="TextBox 14932">
          <a:extLst>
            <a:ext uri="{FF2B5EF4-FFF2-40B4-BE49-F238E27FC236}">
              <a16:creationId xmlns:a16="http://schemas.microsoft.com/office/drawing/2014/main" xmlns="" id="{00000000-0008-0000-0400-0000B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934" name="TextBox 14933">
          <a:extLst>
            <a:ext uri="{FF2B5EF4-FFF2-40B4-BE49-F238E27FC236}">
              <a16:creationId xmlns:a16="http://schemas.microsoft.com/office/drawing/2014/main" xmlns="" id="{00000000-0008-0000-0400-0000C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935" name="TextBox 14934">
          <a:extLst>
            <a:ext uri="{FF2B5EF4-FFF2-40B4-BE49-F238E27FC236}">
              <a16:creationId xmlns:a16="http://schemas.microsoft.com/office/drawing/2014/main" xmlns="" id="{00000000-0008-0000-0400-0000C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936" name="TextBox 14935">
          <a:extLst>
            <a:ext uri="{FF2B5EF4-FFF2-40B4-BE49-F238E27FC236}">
              <a16:creationId xmlns:a16="http://schemas.microsoft.com/office/drawing/2014/main" xmlns="" id="{00000000-0008-0000-0400-0000C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37" name="TextBox 14936">
          <a:extLst>
            <a:ext uri="{FF2B5EF4-FFF2-40B4-BE49-F238E27FC236}">
              <a16:creationId xmlns:a16="http://schemas.microsoft.com/office/drawing/2014/main" xmlns="" id="{00000000-0008-0000-0400-0000C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938" name="TextBox 14937">
          <a:extLst>
            <a:ext uri="{FF2B5EF4-FFF2-40B4-BE49-F238E27FC236}">
              <a16:creationId xmlns:a16="http://schemas.microsoft.com/office/drawing/2014/main" xmlns="" id="{00000000-0008-0000-0400-0000C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39" name="TextBox 14938">
          <a:extLst>
            <a:ext uri="{FF2B5EF4-FFF2-40B4-BE49-F238E27FC236}">
              <a16:creationId xmlns:a16="http://schemas.microsoft.com/office/drawing/2014/main" xmlns="" id="{00000000-0008-0000-0400-0000C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940" name="TextBox 14939">
          <a:extLst>
            <a:ext uri="{FF2B5EF4-FFF2-40B4-BE49-F238E27FC236}">
              <a16:creationId xmlns:a16="http://schemas.microsoft.com/office/drawing/2014/main" xmlns="" id="{00000000-0008-0000-0400-0000C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41" name="TextBox 14940">
          <a:extLst>
            <a:ext uri="{FF2B5EF4-FFF2-40B4-BE49-F238E27FC236}">
              <a16:creationId xmlns:a16="http://schemas.microsoft.com/office/drawing/2014/main" xmlns="" id="{00000000-0008-0000-0400-0000C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942" name="TextBox 14941">
          <a:extLst>
            <a:ext uri="{FF2B5EF4-FFF2-40B4-BE49-F238E27FC236}">
              <a16:creationId xmlns:a16="http://schemas.microsoft.com/office/drawing/2014/main" xmlns="" id="{00000000-0008-0000-0400-0000C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943" name="TextBox 14942">
          <a:extLst>
            <a:ext uri="{FF2B5EF4-FFF2-40B4-BE49-F238E27FC236}">
              <a16:creationId xmlns:a16="http://schemas.microsoft.com/office/drawing/2014/main" xmlns="" id="{00000000-0008-0000-0400-0000C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944" name="TextBox 14943">
          <a:extLst>
            <a:ext uri="{FF2B5EF4-FFF2-40B4-BE49-F238E27FC236}">
              <a16:creationId xmlns:a16="http://schemas.microsoft.com/office/drawing/2014/main" xmlns="" id="{00000000-0008-0000-0400-0000C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45" name="TextBox 14944">
          <a:extLst>
            <a:ext uri="{FF2B5EF4-FFF2-40B4-BE49-F238E27FC236}">
              <a16:creationId xmlns:a16="http://schemas.microsoft.com/office/drawing/2014/main" xmlns="" id="{00000000-0008-0000-0400-0000C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946" name="TextBox 14945">
          <a:extLst>
            <a:ext uri="{FF2B5EF4-FFF2-40B4-BE49-F238E27FC236}">
              <a16:creationId xmlns:a16="http://schemas.microsoft.com/office/drawing/2014/main" xmlns="" id="{00000000-0008-0000-0400-0000C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47" name="TextBox 14946">
          <a:extLst>
            <a:ext uri="{FF2B5EF4-FFF2-40B4-BE49-F238E27FC236}">
              <a16:creationId xmlns:a16="http://schemas.microsoft.com/office/drawing/2014/main" xmlns="" id="{00000000-0008-0000-0400-0000C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948" name="TextBox 14947">
          <a:extLst>
            <a:ext uri="{FF2B5EF4-FFF2-40B4-BE49-F238E27FC236}">
              <a16:creationId xmlns:a16="http://schemas.microsoft.com/office/drawing/2014/main" xmlns="" id="{00000000-0008-0000-0400-0000C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49" name="TextBox 14948">
          <a:extLst>
            <a:ext uri="{FF2B5EF4-FFF2-40B4-BE49-F238E27FC236}">
              <a16:creationId xmlns:a16="http://schemas.microsoft.com/office/drawing/2014/main" xmlns="" id="{00000000-0008-0000-0400-0000C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950" name="TextBox 14949">
          <a:extLst>
            <a:ext uri="{FF2B5EF4-FFF2-40B4-BE49-F238E27FC236}">
              <a16:creationId xmlns:a16="http://schemas.microsoft.com/office/drawing/2014/main" xmlns="" id="{00000000-0008-0000-0400-0000D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951" name="TextBox 14950">
          <a:extLst>
            <a:ext uri="{FF2B5EF4-FFF2-40B4-BE49-F238E27FC236}">
              <a16:creationId xmlns:a16="http://schemas.microsoft.com/office/drawing/2014/main" xmlns="" id="{00000000-0008-0000-0400-0000D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952" name="TextBox 14951">
          <a:extLst>
            <a:ext uri="{FF2B5EF4-FFF2-40B4-BE49-F238E27FC236}">
              <a16:creationId xmlns:a16="http://schemas.microsoft.com/office/drawing/2014/main" xmlns="" id="{00000000-0008-0000-0400-0000D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53" name="TextBox 14952">
          <a:extLst>
            <a:ext uri="{FF2B5EF4-FFF2-40B4-BE49-F238E27FC236}">
              <a16:creationId xmlns:a16="http://schemas.microsoft.com/office/drawing/2014/main" xmlns="" id="{00000000-0008-0000-0400-0000D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954" name="TextBox 14953">
          <a:extLst>
            <a:ext uri="{FF2B5EF4-FFF2-40B4-BE49-F238E27FC236}">
              <a16:creationId xmlns:a16="http://schemas.microsoft.com/office/drawing/2014/main" xmlns="" id="{00000000-0008-0000-0400-0000D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55" name="TextBox 14954">
          <a:extLst>
            <a:ext uri="{FF2B5EF4-FFF2-40B4-BE49-F238E27FC236}">
              <a16:creationId xmlns:a16="http://schemas.microsoft.com/office/drawing/2014/main" xmlns="" id="{00000000-0008-0000-0400-0000D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956" name="TextBox 14955">
          <a:extLst>
            <a:ext uri="{FF2B5EF4-FFF2-40B4-BE49-F238E27FC236}">
              <a16:creationId xmlns:a16="http://schemas.microsoft.com/office/drawing/2014/main" xmlns="" id="{00000000-0008-0000-0400-0000D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57" name="TextBox 14956">
          <a:extLst>
            <a:ext uri="{FF2B5EF4-FFF2-40B4-BE49-F238E27FC236}">
              <a16:creationId xmlns:a16="http://schemas.microsoft.com/office/drawing/2014/main" xmlns="" id="{00000000-0008-0000-0400-0000D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958" name="TextBox 14957">
          <a:extLst>
            <a:ext uri="{FF2B5EF4-FFF2-40B4-BE49-F238E27FC236}">
              <a16:creationId xmlns:a16="http://schemas.microsoft.com/office/drawing/2014/main" xmlns="" id="{00000000-0008-0000-0400-0000D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959" name="TextBox 14958">
          <a:extLst>
            <a:ext uri="{FF2B5EF4-FFF2-40B4-BE49-F238E27FC236}">
              <a16:creationId xmlns:a16="http://schemas.microsoft.com/office/drawing/2014/main" xmlns="" id="{00000000-0008-0000-0400-0000D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960" name="TextBox 14959">
          <a:extLst>
            <a:ext uri="{FF2B5EF4-FFF2-40B4-BE49-F238E27FC236}">
              <a16:creationId xmlns:a16="http://schemas.microsoft.com/office/drawing/2014/main" xmlns="" id="{00000000-0008-0000-0400-0000D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61" name="TextBox 14960">
          <a:extLst>
            <a:ext uri="{FF2B5EF4-FFF2-40B4-BE49-F238E27FC236}">
              <a16:creationId xmlns:a16="http://schemas.microsoft.com/office/drawing/2014/main" xmlns="" id="{00000000-0008-0000-0400-0000D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962" name="TextBox 14961">
          <a:extLst>
            <a:ext uri="{FF2B5EF4-FFF2-40B4-BE49-F238E27FC236}">
              <a16:creationId xmlns:a16="http://schemas.microsoft.com/office/drawing/2014/main" xmlns="" id="{00000000-0008-0000-0400-0000D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63" name="TextBox 14962">
          <a:extLst>
            <a:ext uri="{FF2B5EF4-FFF2-40B4-BE49-F238E27FC236}">
              <a16:creationId xmlns:a16="http://schemas.microsoft.com/office/drawing/2014/main" xmlns="" id="{00000000-0008-0000-0400-0000D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964" name="TextBox 14963">
          <a:extLst>
            <a:ext uri="{FF2B5EF4-FFF2-40B4-BE49-F238E27FC236}">
              <a16:creationId xmlns:a16="http://schemas.microsoft.com/office/drawing/2014/main" xmlns="" id="{00000000-0008-0000-0400-0000D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65" name="TextBox 14964">
          <a:extLst>
            <a:ext uri="{FF2B5EF4-FFF2-40B4-BE49-F238E27FC236}">
              <a16:creationId xmlns:a16="http://schemas.microsoft.com/office/drawing/2014/main" xmlns="" id="{00000000-0008-0000-0400-0000D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966" name="TextBox 14965">
          <a:extLst>
            <a:ext uri="{FF2B5EF4-FFF2-40B4-BE49-F238E27FC236}">
              <a16:creationId xmlns:a16="http://schemas.microsoft.com/office/drawing/2014/main" xmlns="" id="{00000000-0008-0000-0400-0000E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967" name="TextBox 14966">
          <a:extLst>
            <a:ext uri="{FF2B5EF4-FFF2-40B4-BE49-F238E27FC236}">
              <a16:creationId xmlns:a16="http://schemas.microsoft.com/office/drawing/2014/main" xmlns="" id="{00000000-0008-0000-0400-0000E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968" name="TextBox 14967">
          <a:extLst>
            <a:ext uri="{FF2B5EF4-FFF2-40B4-BE49-F238E27FC236}">
              <a16:creationId xmlns:a16="http://schemas.microsoft.com/office/drawing/2014/main" xmlns="" id="{00000000-0008-0000-0400-0000E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69" name="TextBox 14968">
          <a:extLst>
            <a:ext uri="{FF2B5EF4-FFF2-40B4-BE49-F238E27FC236}">
              <a16:creationId xmlns:a16="http://schemas.microsoft.com/office/drawing/2014/main" xmlns="" id="{00000000-0008-0000-0400-0000E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970" name="TextBox 14969">
          <a:extLst>
            <a:ext uri="{FF2B5EF4-FFF2-40B4-BE49-F238E27FC236}">
              <a16:creationId xmlns:a16="http://schemas.microsoft.com/office/drawing/2014/main" xmlns="" id="{00000000-0008-0000-0400-0000E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71" name="TextBox 14970">
          <a:extLst>
            <a:ext uri="{FF2B5EF4-FFF2-40B4-BE49-F238E27FC236}">
              <a16:creationId xmlns:a16="http://schemas.microsoft.com/office/drawing/2014/main" xmlns="" id="{00000000-0008-0000-0400-0000E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972" name="TextBox 14971">
          <a:extLst>
            <a:ext uri="{FF2B5EF4-FFF2-40B4-BE49-F238E27FC236}">
              <a16:creationId xmlns:a16="http://schemas.microsoft.com/office/drawing/2014/main" xmlns="" id="{00000000-0008-0000-0400-0000E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73" name="TextBox 14972">
          <a:extLst>
            <a:ext uri="{FF2B5EF4-FFF2-40B4-BE49-F238E27FC236}">
              <a16:creationId xmlns:a16="http://schemas.microsoft.com/office/drawing/2014/main" xmlns="" id="{00000000-0008-0000-0400-0000E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974" name="TextBox 14973">
          <a:extLst>
            <a:ext uri="{FF2B5EF4-FFF2-40B4-BE49-F238E27FC236}">
              <a16:creationId xmlns:a16="http://schemas.microsoft.com/office/drawing/2014/main" xmlns="" id="{00000000-0008-0000-0400-0000E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975" name="TextBox 14974">
          <a:extLst>
            <a:ext uri="{FF2B5EF4-FFF2-40B4-BE49-F238E27FC236}">
              <a16:creationId xmlns:a16="http://schemas.microsoft.com/office/drawing/2014/main" xmlns="" id="{00000000-0008-0000-0400-0000E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976" name="TextBox 14975">
          <a:extLst>
            <a:ext uri="{FF2B5EF4-FFF2-40B4-BE49-F238E27FC236}">
              <a16:creationId xmlns:a16="http://schemas.microsoft.com/office/drawing/2014/main" xmlns="" id="{00000000-0008-0000-0400-0000E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77" name="TextBox 14976">
          <a:extLst>
            <a:ext uri="{FF2B5EF4-FFF2-40B4-BE49-F238E27FC236}">
              <a16:creationId xmlns:a16="http://schemas.microsoft.com/office/drawing/2014/main" xmlns="" id="{00000000-0008-0000-0400-0000E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978" name="TextBox 14977">
          <a:extLst>
            <a:ext uri="{FF2B5EF4-FFF2-40B4-BE49-F238E27FC236}">
              <a16:creationId xmlns:a16="http://schemas.microsoft.com/office/drawing/2014/main" xmlns="" id="{00000000-0008-0000-0400-0000E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79" name="TextBox 14978">
          <a:extLst>
            <a:ext uri="{FF2B5EF4-FFF2-40B4-BE49-F238E27FC236}">
              <a16:creationId xmlns:a16="http://schemas.microsoft.com/office/drawing/2014/main" xmlns="" id="{00000000-0008-0000-0400-0000E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980" name="TextBox 14979">
          <a:extLst>
            <a:ext uri="{FF2B5EF4-FFF2-40B4-BE49-F238E27FC236}">
              <a16:creationId xmlns:a16="http://schemas.microsoft.com/office/drawing/2014/main" xmlns="" id="{00000000-0008-0000-0400-0000E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81" name="TextBox 14980">
          <a:extLst>
            <a:ext uri="{FF2B5EF4-FFF2-40B4-BE49-F238E27FC236}">
              <a16:creationId xmlns:a16="http://schemas.microsoft.com/office/drawing/2014/main" xmlns="" id="{00000000-0008-0000-0400-0000E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982" name="TextBox 14981">
          <a:extLst>
            <a:ext uri="{FF2B5EF4-FFF2-40B4-BE49-F238E27FC236}">
              <a16:creationId xmlns:a16="http://schemas.microsoft.com/office/drawing/2014/main" xmlns="" id="{00000000-0008-0000-0400-0000F0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983" name="TextBox 14982">
          <a:extLst>
            <a:ext uri="{FF2B5EF4-FFF2-40B4-BE49-F238E27FC236}">
              <a16:creationId xmlns:a16="http://schemas.microsoft.com/office/drawing/2014/main" xmlns="" id="{00000000-0008-0000-0400-0000F1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984" name="TextBox 14983">
          <a:extLst>
            <a:ext uri="{FF2B5EF4-FFF2-40B4-BE49-F238E27FC236}">
              <a16:creationId xmlns:a16="http://schemas.microsoft.com/office/drawing/2014/main" xmlns="" id="{00000000-0008-0000-0400-0000F2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85" name="TextBox 14984">
          <a:extLst>
            <a:ext uri="{FF2B5EF4-FFF2-40B4-BE49-F238E27FC236}">
              <a16:creationId xmlns:a16="http://schemas.microsoft.com/office/drawing/2014/main" xmlns="" id="{00000000-0008-0000-0400-0000F3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986" name="TextBox 14985">
          <a:extLst>
            <a:ext uri="{FF2B5EF4-FFF2-40B4-BE49-F238E27FC236}">
              <a16:creationId xmlns:a16="http://schemas.microsoft.com/office/drawing/2014/main" xmlns="" id="{00000000-0008-0000-0400-0000F4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87" name="TextBox 14986">
          <a:extLst>
            <a:ext uri="{FF2B5EF4-FFF2-40B4-BE49-F238E27FC236}">
              <a16:creationId xmlns:a16="http://schemas.microsoft.com/office/drawing/2014/main" xmlns="" id="{00000000-0008-0000-0400-0000F5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988" name="TextBox 14987">
          <a:extLst>
            <a:ext uri="{FF2B5EF4-FFF2-40B4-BE49-F238E27FC236}">
              <a16:creationId xmlns:a16="http://schemas.microsoft.com/office/drawing/2014/main" xmlns="" id="{00000000-0008-0000-0400-0000F6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89" name="TextBox 14988">
          <a:extLst>
            <a:ext uri="{FF2B5EF4-FFF2-40B4-BE49-F238E27FC236}">
              <a16:creationId xmlns:a16="http://schemas.microsoft.com/office/drawing/2014/main" xmlns="" id="{00000000-0008-0000-0400-0000F7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990" name="TextBox 14989">
          <a:extLst>
            <a:ext uri="{FF2B5EF4-FFF2-40B4-BE49-F238E27FC236}">
              <a16:creationId xmlns:a16="http://schemas.microsoft.com/office/drawing/2014/main" xmlns="" id="{00000000-0008-0000-0400-0000F801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991" name="TextBox 14990">
          <a:extLst>
            <a:ext uri="{FF2B5EF4-FFF2-40B4-BE49-F238E27FC236}">
              <a16:creationId xmlns:a16="http://schemas.microsoft.com/office/drawing/2014/main" xmlns="" id="{00000000-0008-0000-0400-0000F901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4992" name="TextBox 14991">
          <a:extLst>
            <a:ext uri="{FF2B5EF4-FFF2-40B4-BE49-F238E27FC236}">
              <a16:creationId xmlns:a16="http://schemas.microsoft.com/office/drawing/2014/main" xmlns="" id="{00000000-0008-0000-0400-0000FA01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93" name="TextBox 14992">
          <a:extLst>
            <a:ext uri="{FF2B5EF4-FFF2-40B4-BE49-F238E27FC236}">
              <a16:creationId xmlns:a16="http://schemas.microsoft.com/office/drawing/2014/main" xmlns="" id="{00000000-0008-0000-0400-0000FB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4994" name="TextBox 14993">
          <a:extLst>
            <a:ext uri="{FF2B5EF4-FFF2-40B4-BE49-F238E27FC236}">
              <a16:creationId xmlns:a16="http://schemas.microsoft.com/office/drawing/2014/main" xmlns="" id="{00000000-0008-0000-0400-0000FC01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95" name="TextBox 14994">
          <a:extLst>
            <a:ext uri="{FF2B5EF4-FFF2-40B4-BE49-F238E27FC236}">
              <a16:creationId xmlns:a16="http://schemas.microsoft.com/office/drawing/2014/main" xmlns="" id="{00000000-0008-0000-0400-0000FD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4996" name="TextBox 14995">
          <a:extLst>
            <a:ext uri="{FF2B5EF4-FFF2-40B4-BE49-F238E27FC236}">
              <a16:creationId xmlns:a16="http://schemas.microsoft.com/office/drawing/2014/main" xmlns="" id="{00000000-0008-0000-0400-0000FE01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4997" name="TextBox 14996">
          <a:extLst>
            <a:ext uri="{FF2B5EF4-FFF2-40B4-BE49-F238E27FC236}">
              <a16:creationId xmlns:a16="http://schemas.microsoft.com/office/drawing/2014/main" xmlns="" id="{00000000-0008-0000-0400-0000FF01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4998" name="TextBox 14997">
          <a:extLst>
            <a:ext uri="{FF2B5EF4-FFF2-40B4-BE49-F238E27FC236}">
              <a16:creationId xmlns:a16="http://schemas.microsoft.com/office/drawing/2014/main" xmlns="" id="{00000000-0008-0000-0400-000000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4999" name="TextBox 14998">
          <a:extLst>
            <a:ext uri="{FF2B5EF4-FFF2-40B4-BE49-F238E27FC236}">
              <a16:creationId xmlns:a16="http://schemas.microsoft.com/office/drawing/2014/main" xmlns="" id="{00000000-0008-0000-0400-000001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000" name="TextBox 14999">
          <a:extLst>
            <a:ext uri="{FF2B5EF4-FFF2-40B4-BE49-F238E27FC236}">
              <a16:creationId xmlns:a16="http://schemas.microsoft.com/office/drawing/2014/main" xmlns="" id="{00000000-0008-0000-0400-000002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01" name="TextBox 15000">
          <a:extLst>
            <a:ext uri="{FF2B5EF4-FFF2-40B4-BE49-F238E27FC236}">
              <a16:creationId xmlns:a16="http://schemas.microsoft.com/office/drawing/2014/main" xmlns="" id="{00000000-0008-0000-0400-000003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002" name="TextBox 15001">
          <a:extLst>
            <a:ext uri="{FF2B5EF4-FFF2-40B4-BE49-F238E27FC236}">
              <a16:creationId xmlns:a16="http://schemas.microsoft.com/office/drawing/2014/main" xmlns="" id="{00000000-0008-0000-0400-000004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03" name="TextBox 15002">
          <a:extLst>
            <a:ext uri="{FF2B5EF4-FFF2-40B4-BE49-F238E27FC236}">
              <a16:creationId xmlns:a16="http://schemas.microsoft.com/office/drawing/2014/main" xmlns="" id="{00000000-0008-0000-0400-000005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004" name="TextBox 15003">
          <a:extLst>
            <a:ext uri="{FF2B5EF4-FFF2-40B4-BE49-F238E27FC236}">
              <a16:creationId xmlns:a16="http://schemas.microsoft.com/office/drawing/2014/main" xmlns="" id="{00000000-0008-0000-0400-000006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05" name="TextBox 15004">
          <a:extLst>
            <a:ext uri="{FF2B5EF4-FFF2-40B4-BE49-F238E27FC236}">
              <a16:creationId xmlns:a16="http://schemas.microsoft.com/office/drawing/2014/main" xmlns="" id="{00000000-0008-0000-0400-000007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006" name="TextBox 15005">
          <a:extLst>
            <a:ext uri="{FF2B5EF4-FFF2-40B4-BE49-F238E27FC236}">
              <a16:creationId xmlns:a16="http://schemas.microsoft.com/office/drawing/2014/main" xmlns="" id="{00000000-0008-0000-0400-000008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007" name="TextBox 15006">
          <a:extLst>
            <a:ext uri="{FF2B5EF4-FFF2-40B4-BE49-F238E27FC236}">
              <a16:creationId xmlns:a16="http://schemas.microsoft.com/office/drawing/2014/main" xmlns="" id="{00000000-0008-0000-0400-000009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008" name="TextBox 15007">
          <a:extLst>
            <a:ext uri="{FF2B5EF4-FFF2-40B4-BE49-F238E27FC236}">
              <a16:creationId xmlns:a16="http://schemas.microsoft.com/office/drawing/2014/main" xmlns="" id="{00000000-0008-0000-0400-00000A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009" name="TextBox 15008">
          <a:extLst>
            <a:ext uri="{FF2B5EF4-FFF2-40B4-BE49-F238E27FC236}">
              <a16:creationId xmlns:a16="http://schemas.microsoft.com/office/drawing/2014/main" xmlns="" id="{00000000-0008-0000-0400-00000B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010" name="TextBox 15009">
          <a:extLst>
            <a:ext uri="{FF2B5EF4-FFF2-40B4-BE49-F238E27FC236}">
              <a16:creationId xmlns:a16="http://schemas.microsoft.com/office/drawing/2014/main" xmlns="" id="{00000000-0008-0000-0400-00000C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11" name="TextBox 15010">
          <a:extLst>
            <a:ext uri="{FF2B5EF4-FFF2-40B4-BE49-F238E27FC236}">
              <a16:creationId xmlns:a16="http://schemas.microsoft.com/office/drawing/2014/main" xmlns="" id="{00000000-0008-0000-0400-00000D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012" name="TextBox 15011">
          <a:extLst>
            <a:ext uri="{FF2B5EF4-FFF2-40B4-BE49-F238E27FC236}">
              <a16:creationId xmlns:a16="http://schemas.microsoft.com/office/drawing/2014/main" xmlns="" id="{00000000-0008-0000-0400-00000E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13" name="TextBox 15012">
          <a:extLst>
            <a:ext uri="{FF2B5EF4-FFF2-40B4-BE49-F238E27FC236}">
              <a16:creationId xmlns:a16="http://schemas.microsoft.com/office/drawing/2014/main" xmlns="" id="{00000000-0008-0000-0400-00000F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014" name="TextBox 15013">
          <a:extLst>
            <a:ext uri="{FF2B5EF4-FFF2-40B4-BE49-F238E27FC236}">
              <a16:creationId xmlns:a16="http://schemas.microsoft.com/office/drawing/2014/main" xmlns="" id="{00000000-0008-0000-0400-000010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15" name="TextBox 15014">
          <a:extLst>
            <a:ext uri="{FF2B5EF4-FFF2-40B4-BE49-F238E27FC236}">
              <a16:creationId xmlns:a16="http://schemas.microsoft.com/office/drawing/2014/main" xmlns="" id="{00000000-0008-0000-0400-000011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016" name="TextBox 15015">
          <a:extLst>
            <a:ext uri="{FF2B5EF4-FFF2-40B4-BE49-F238E27FC236}">
              <a16:creationId xmlns:a16="http://schemas.microsoft.com/office/drawing/2014/main" xmlns="" id="{00000000-0008-0000-0400-000012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017" name="TextBox 15016">
          <a:extLst>
            <a:ext uri="{FF2B5EF4-FFF2-40B4-BE49-F238E27FC236}">
              <a16:creationId xmlns:a16="http://schemas.microsoft.com/office/drawing/2014/main" xmlns="" id="{00000000-0008-0000-0400-000013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018" name="TextBox 15017">
          <a:extLst>
            <a:ext uri="{FF2B5EF4-FFF2-40B4-BE49-F238E27FC236}">
              <a16:creationId xmlns:a16="http://schemas.microsoft.com/office/drawing/2014/main" xmlns="" id="{00000000-0008-0000-0400-000014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19" name="TextBox 15018">
          <a:extLst>
            <a:ext uri="{FF2B5EF4-FFF2-40B4-BE49-F238E27FC236}">
              <a16:creationId xmlns:a16="http://schemas.microsoft.com/office/drawing/2014/main" xmlns="" id="{00000000-0008-0000-0400-000015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020" name="TextBox 15019">
          <a:extLst>
            <a:ext uri="{FF2B5EF4-FFF2-40B4-BE49-F238E27FC236}">
              <a16:creationId xmlns:a16="http://schemas.microsoft.com/office/drawing/2014/main" xmlns="" id="{00000000-0008-0000-0400-000016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21" name="TextBox 15020">
          <a:extLst>
            <a:ext uri="{FF2B5EF4-FFF2-40B4-BE49-F238E27FC236}">
              <a16:creationId xmlns:a16="http://schemas.microsoft.com/office/drawing/2014/main" xmlns="" id="{00000000-0008-0000-0400-000017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022" name="TextBox 15021">
          <a:extLst>
            <a:ext uri="{FF2B5EF4-FFF2-40B4-BE49-F238E27FC236}">
              <a16:creationId xmlns:a16="http://schemas.microsoft.com/office/drawing/2014/main" xmlns="" id="{00000000-0008-0000-0400-000018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23" name="TextBox 15022">
          <a:extLst>
            <a:ext uri="{FF2B5EF4-FFF2-40B4-BE49-F238E27FC236}">
              <a16:creationId xmlns:a16="http://schemas.microsoft.com/office/drawing/2014/main" xmlns="" id="{00000000-0008-0000-0400-000019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024" name="TextBox 15023">
          <a:extLst>
            <a:ext uri="{FF2B5EF4-FFF2-40B4-BE49-F238E27FC236}">
              <a16:creationId xmlns:a16="http://schemas.microsoft.com/office/drawing/2014/main" xmlns="" id="{00000000-0008-0000-0400-00001A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025" name="TextBox 15024">
          <a:extLst>
            <a:ext uri="{FF2B5EF4-FFF2-40B4-BE49-F238E27FC236}">
              <a16:creationId xmlns:a16="http://schemas.microsoft.com/office/drawing/2014/main" xmlns="" id="{00000000-0008-0000-0400-00001B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026" name="TextBox 15025">
          <a:extLst>
            <a:ext uri="{FF2B5EF4-FFF2-40B4-BE49-F238E27FC236}">
              <a16:creationId xmlns:a16="http://schemas.microsoft.com/office/drawing/2014/main" xmlns="" id="{00000000-0008-0000-0400-00001C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27" name="TextBox 15026">
          <a:extLst>
            <a:ext uri="{FF2B5EF4-FFF2-40B4-BE49-F238E27FC236}">
              <a16:creationId xmlns:a16="http://schemas.microsoft.com/office/drawing/2014/main" xmlns="" id="{00000000-0008-0000-0400-00001D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028" name="TextBox 15027">
          <a:extLst>
            <a:ext uri="{FF2B5EF4-FFF2-40B4-BE49-F238E27FC236}">
              <a16:creationId xmlns:a16="http://schemas.microsoft.com/office/drawing/2014/main" xmlns="" id="{00000000-0008-0000-0400-00001E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29" name="TextBox 15028">
          <a:extLst>
            <a:ext uri="{FF2B5EF4-FFF2-40B4-BE49-F238E27FC236}">
              <a16:creationId xmlns:a16="http://schemas.microsoft.com/office/drawing/2014/main" xmlns="" id="{00000000-0008-0000-0400-00001F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030" name="TextBox 15029">
          <a:extLst>
            <a:ext uri="{FF2B5EF4-FFF2-40B4-BE49-F238E27FC236}">
              <a16:creationId xmlns:a16="http://schemas.microsoft.com/office/drawing/2014/main" xmlns="" id="{00000000-0008-0000-0400-000020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31" name="TextBox 15030">
          <a:extLst>
            <a:ext uri="{FF2B5EF4-FFF2-40B4-BE49-F238E27FC236}">
              <a16:creationId xmlns:a16="http://schemas.microsoft.com/office/drawing/2014/main" xmlns="" id="{00000000-0008-0000-0400-000021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032" name="TextBox 15031">
          <a:extLst>
            <a:ext uri="{FF2B5EF4-FFF2-40B4-BE49-F238E27FC236}">
              <a16:creationId xmlns:a16="http://schemas.microsoft.com/office/drawing/2014/main" xmlns="" id="{00000000-0008-0000-0400-000022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033" name="TextBox 15032">
          <a:extLst>
            <a:ext uri="{FF2B5EF4-FFF2-40B4-BE49-F238E27FC236}">
              <a16:creationId xmlns:a16="http://schemas.microsoft.com/office/drawing/2014/main" xmlns="" id="{00000000-0008-0000-0400-000023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034" name="TextBox 15033">
          <a:extLst>
            <a:ext uri="{FF2B5EF4-FFF2-40B4-BE49-F238E27FC236}">
              <a16:creationId xmlns:a16="http://schemas.microsoft.com/office/drawing/2014/main" xmlns="" id="{00000000-0008-0000-0400-000024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035" name="TextBox 15034">
          <a:extLst>
            <a:ext uri="{FF2B5EF4-FFF2-40B4-BE49-F238E27FC236}">
              <a16:creationId xmlns:a16="http://schemas.microsoft.com/office/drawing/2014/main" xmlns="" id="{00000000-0008-0000-0400-000025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036" name="TextBox 15035">
          <a:extLst>
            <a:ext uri="{FF2B5EF4-FFF2-40B4-BE49-F238E27FC236}">
              <a16:creationId xmlns:a16="http://schemas.microsoft.com/office/drawing/2014/main" xmlns="" id="{00000000-0008-0000-0400-000026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037" name="TextBox 15036">
          <a:extLst>
            <a:ext uri="{FF2B5EF4-FFF2-40B4-BE49-F238E27FC236}">
              <a16:creationId xmlns:a16="http://schemas.microsoft.com/office/drawing/2014/main" xmlns="" id="{00000000-0008-0000-0400-000027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15038" name="TextBox 15037">
          <a:extLst>
            <a:ext uri="{FF2B5EF4-FFF2-40B4-BE49-F238E27FC236}">
              <a16:creationId xmlns:a16="http://schemas.microsoft.com/office/drawing/2014/main" xmlns="" id="{00000000-0008-0000-0400-00002802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039" name="TextBox 15038">
          <a:extLst>
            <a:ext uri="{FF2B5EF4-FFF2-40B4-BE49-F238E27FC236}">
              <a16:creationId xmlns:a16="http://schemas.microsoft.com/office/drawing/2014/main" xmlns="" id="{00000000-0008-0000-0400-00002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40" name="TextBox 15039">
          <a:extLst>
            <a:ext uri="{FF2B5EF4-FFF2-40B4-BE49-F238E27FC236}">
              <a16:creationId xmlns:a16="http://schemas.microsoft.com/office/drawing/2014/main" xmlns="" id="{00000000-0008-0000-0400-00002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041" name="TextBox 15040">
          <a:extLst>
            <a:ext uri="{FF2B5EF4-FFF2-40B4-BE49-F238E27FC236}">
              <a16:creationId xmlns:a16="http://schemas.microsoft.com/office/drawing/2014/main" xmlns="" id="{00000000-0008-0000-0400-00002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42" name="TextBox 15041">
          <a:extLst>
            <a:ext uri="{FF2B5EF4-FFF2-40B4-BE49-F238E27FC236}">
              <a16:creationId xmlns:a16="http://schemas.microsoft.com/office/drawing/2014/main" xmlns="" id="{00000000-0008-0000-0400-00002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043" name="TextBox 15042">
          <a:extLst>
            <a:ext uri="{FF2B5EF4-FFF2-40B4-BE49-F238E27FC236}">
              <a16:creationId xmlns:a16="http://schemas.microsoft.com/office/drawing/2014/main" xmlns="" id="{00000000-0008-0000-0400-00002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44" name="TextBox 15043">
          <a:extLst>
            <a:ext uri="{FF2B5EF4-FFF2-40B4-BE49-F238E27FC236}">
              <a16:creationId xmlns:a16="http://schemas.microsoft.com/office/drawing/2014/main" xmlns="" id="{00000000-0008-0000-0400-00002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045" name="TextBox 15044">
          <a:extLst>
            <a:ext uri="{FF2B5EF4-FFF2-40B4-BE49-F238E27FC236}">
              <a16:creationId xmlns:a16="http://schemas.microsoft.com/office/drawing/2014/main" xmlns="" id="{00000000-0008-0000-0400-00002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046" name="TextBox 15045">
          <a:extLst>
            <a:ext uri="{FF2B5EF4-FFF2-40B4-BE49-F238E27FC236}">
              <a16:creationId xmlns:a16="http://schemas.microsoft.com/office/drawing/2014/main" xmlns="" id="{00000000-0008-0000-0400-00003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047" name="TextBox 15046">
          <a:extLst>
            <a:ext uri="{FF2B5EF4-FFF2-40B4-BE49-F238E27FC236}">
              <a16:creationId xmlns:a16="http://schemas.microsoft.com/office/drawing/2014/main" xmlns="" id="{00000000-0008-0000-0400-00003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48" name="TextBox 15047">
          <a:extLst>
            <a:ext uri="{FF2B5EF4-FFF2-40B4-BE49-F238E27FC236}">
              <a16:creationId xmlns:a16="http://schemas.microsoft.com/office/drawing/2014/main" xmlns="" id="{00000000-0008-0000-0400-00003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049" name="TextBox 15048">
          <a:extLst>
            <a:ext uri="{FF2B5EF4-FFF2-40B4-BE49-F238E27FC236}">
              <a16:creationId xmlns:a16="http://schemas.microsoft.com/office/drawing/2014/main" xmlns="" id="{00000000-0008-0000-0400-00003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50" name="TextBox 15049">
          <a:extLst>
            <a:ext uri="{FF2B5EF4-FFF2-40B4-BE49-F238E27FC236}">
              <a16:creationId xmlns:a16="http://schemas.microsoft.com/office/drawing/2014/main" xmlns="" id="{00000000-0008-0000-0400-00003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051" name="TextBox 15050">
          <a:extLst>
            <a:ext uri="{FF2B5EF4-FFF2-40B4-BE49-F238E27FC236}">
              <a16:creationId xmlns:a16="http://schemas.microsoft.com/office/drawing/2014/main" xmlns="" id="{00000000-0008-0000-0400-00003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52" name="TextBox 15051">
          <a:extLst>
            <a:ext uri="{FF2B5EF4-FFF2-40B4-BE49-F238E27FC236}">
              <a16:creationId xmlns:a16="http://schemas.microsoft.com/office/drawing/2014/main" xmlns="" id="{00000000-0008-0000-0400-00003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053" name="TextBox 15052">
          <a:extLst>
            <a:ext uri="{FF2B5EF4-FFF2-40B4-BE49-F238E27FC236}">
              <a16:creationId xmlns:a16="http://schemas.microsoft.com/office/drawing/2014/main" xmlns="" id="{00000000-0008-0000-0400-00003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054" name="TextBox 15053">
          <a:extLst>
            <a:ext uri="{FF2B5EF4-FFF2-40B4-BE49-F238E27FC236}">
              <a16:creationId xmlns:a16="http://schemas.microsoft.com/office/drawing/2014/main" xmlns="" id="{00000000-0008-0000-0400-00003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055" name="TextBox 15054">
          <a:extLst>
            <a:ext uri="{FF2B5EF4-FFF2-40B4-BE49-F238E27FC236}">
              <a16:creationId xmlns:a16="http://schemas.microsoft.com/office/drawing/2014/main" xmlns="" id="{00000000-0008-0000-0400-00003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56" name="TextBox 15055">
          <a:extLst>
            <a:ext uri="{FF2B5EF4-FFF2-40B4-BE49-F238E27FC236}">
              <a16:creationId xmlns:a16="http://schemas.microsoft.com/office/drawing/2014/main" xmlns="" id="{00000000-0008-0000-0400-00003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057" name="TextBox 15056">
          <a:extLst>
            <a:ext uri="{FF2B5EF4-FFF2-40B4-BE49-F238E27FC236}">
              <a16:creationId xmlns:a16="http://schemas.microsoft.com/office/drawing/2014/main" xmlns="" id="{00000000-0008-0000-0400-00003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58" name="TextBox 15057">
          <a:extLst>
            <a:ext uri="{FF2B5EF4-FFF2-40B4-BE49-F238E27FC236}">
              <a16:creationId xmlns:a16="http://schemas.microsoft.com/office/drawing/2014/main" xmlns="" id="{00000000-0008-0000-0400-00003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059" name="TextBox 15058">
          <a:extLst>
            <a:ext uri="{FF2B5EF4-FFF2-40B4-BE49-F238E27FC236}">
              <a16:creationId xmlns:a16="http://schemas.microsoft.com/office/drawing/2014/main" xmlns="" id="{00000000-0008-0000-0400-00003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60" name="TextBox 15059">
          <a:extLst>
            <a:ext uri="{FF2B5EF4-FFF2-40B4-BE49-F238E27FC236}">
              <a16:creationId xmlns:a16="http://schemas.microsoft.com/office/drawing/2014/main" xmlns="" id="{00000000-0008-0000-0400-00003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061" name="TextBox 15060">
          <a:extLst>
            <a:ext uri="{FF2B5EF4-FFF2-40B4-BE49-F238E27FC236}">
              <a16:creationId xmlns:a16="http://schemas.microsoft.com/office/drawing/2014/main" xmlns="" id="{00000000-0008-0000-0400-00003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062" name="TextBox 15061">
          <a:extLst>
            <a:ext uri="{FF2B5EF4-FFF2-40B4-BE49-F238E27FC236}">
              <a16:creationId xmlns:a16="http://schemas.microsoft.com/office/drawing/2014/main" xmlns="" id="{00000000-0008-0000-0400-00004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063" name="TextBox 15062">
          <a:extLst>
            <a:ext uri="{FF2B5EF4-FFF2-40B4-BE49-F238E27FC236}">
              <a16:creationId xmlns:a16="http://schemas.microsoft.com/office/drawing/2014/main" xmlns="" id="{00000000-0008-0000-0400-00004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64" name="TextBox 15063">
          <a:extLst>
            <a:ext uri="{FF2B5EF4-FFF2-40B4-BE49-F238E27FC236}">
              <a16:creationId xmlns:a16="http://schemas.microsoft.com/office/drawing/2014/main" xmlns="" id="{00000000-0008-0000-0400-00004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065" name="TextBox 15064">
          <a:extLst>
            <a:ext uri="{FF2B5EF4-FFF2-40B4-BE49-F238E27FC236}">
              <a16:creationId xmlns:a16="http://schemas.microsoft.com/office/drawing/2014/main" xmlns="" id="{00000000-0008-0000-0400-00004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66" name="TextBox 15065">
          <a:extLst>
            <a:ext uri="{FF2B5EF4-FFF2-40B4-BE49-F238E27FC236}">
              <a16:creationId xmlns:a16="http://schemas.microsoft.com/office/drawing/2014/main" xmlns="" id="{00000000-0008-0000-0400-00004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067" name="TextBox 15066">
          <a:extLst>
            <a:ext uri="{FF2B5EF4-FFF2-40B4-BE49-F238E27FC236}">
              <a16:creationId xmlns:a16="http://schemas.microsoft.com/office/drawing/2014/main" xmlns="" id="{00000000-0008-0000-0400-00004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68" name="TextBox 15067">
          <a:extLst>
            <a:ext uri="{FF2B5EF4-FFF2-40B4-BE49-F238E27FC236}">
              <a16:creationId xmlns:a16="http://schemas.microsoft.com/office/drawing/2014/main" xmlns="" id="{00000000-0008-0000-0400-00004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069" name="TextBox 15068">
          <a:extLst>
            <a:ext uri="{FF2B5EF4-FFF2-40B4-BE49-F238E27FC236}">
              <a16:creationId xmlns:a16="http://schemas.microsoft.com/office/drawing/2014/main" xmlns="" id="{00000000-0008-0000-0400-00004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070" name="TextBox 15069">
          <a:extLst>
            <a:ext uri="{FF2B5EF4-FFF2-40B4-BE49-F238E27FC236}">
              <a16:creationId xmlns:a16="http://schemas.microsoft.com/office/drawing/2014/main" xmlns="" id="{00000000-0008-0000-0400-00004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071" name="TextBox 15070">
          <a:extLst>
            <a:ext uri="{FF2B5EF4-FFF2-40B4-BE49-F238E27FC236}">
              <a16:creationId xmlns:a16="http://schemas.microsoft.com/office/drawing/2014/main" xmlns="" id="{00000000-0008-0000-0400-00004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72" name="TextBox 15071">
          <a:extLst>
            <a:ext uri="{FF2B5EF4-FFF2-40B4-BE49-F238E27FC236}">
              <a16:creationId xmlns:a16="http://schemas.microsoft.com/office/drawing/2014/main" xmlns="" id="{00000000-0008-0000-0400-00004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073" name="TextBox 15072">
          <a:extLst>
            <a:ext uri="{FF2B5EF4-FFF2-40B4-BE49-F238E27FC236}">
              <a16:creationId xmlns:a16="http://schemas.microsoft.com/office/drawing/2014/main" xmlns="" id="{00000000-0008-0000-0400-00004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74" name="TextBox 15073">
          <a:extLst>
            <a:ext uri="{FF2B5EF4-FFF2-40B4-BE49-F238E27FC236}">
              <a16:creationId xmlns:a16="http://schemas.microsoft.com/office/drawing/2014/main" xmlns="" id="{00000000-0008-0000-0400-00004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075" name="TextBox 15074">
          <a:extLst>
            <a:ext uri="{FF2B5EF4-FFF2-40B4-BE49-F238E27FC236}">
              <a16:creationId xmlns:a16="http://schemas.microsoft.com/office/drawing/2014/main" xmlns="" id="{00000000-0008-0000-0400-00004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76" name="TextBox 15075">
          <a:extLst>
            <a:ext uri="{FF2B5EF4-FFF2-40B4-BE49-F238E27FC236}">
              <a16:creationId xmlns:a16="http://schemas.microsoft.com/office/drawing/2014/main" xmlns="" id="{00000000-0008-0000-0400-00004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077" name="TextBox 15076">
          <a:extLst>
            <a:ext uri="{FF2B5EF4-FFF2-40B4-BE49-F238E27FC236}">
              <a16:creationId xmlns:a16="http://schemas.microsoft.com/office/drawing/2014/main" xmlns="" id="{00000000-0008-0000-0400-00004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078" name="TextBox 15077">
          <a:extLst>
            <a:ext uri="{FF2B5EF4-FFF2-40B4-BE49-F238E27FC236}">
              <a16:creationId xmlns:a16="http://schemas.microsoft.com/office/drawing/2014/main" xmlns="" id="{00000000-0008-0000-0400-00005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079" name="TextBox 15078">
          <a:extLst>
            <a:ext uri="{FF2B5EF4-FFF2-40B4-BE49-F238E27FC236}">
              <a16:creationId xmlns:a16="http://schemas.microsoft.com/office/drawing/2014/main" xmlns="" id="{00000000-0008-0000-0400-00005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80" name="TextBox 15079">
          <a:extLst>
            <a:ext uri="{FF2B5EF4-FFF2-40B4-BE49-F238E27FC236}">
              <a16:creationId xmlns:a16="http://schemas.microsoft.com/office/drawing/2014/main" xmlns="" id="{00000000-0008-0000-0400-00005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081" name="TextBox 15080">
          <a:extLst>
            <a:ext uri="{FF2B5EF4-FFF2-40B4-BE49-F238E27FC236}">
              <a16:creationId xmlns:a16="http://schemas.microsoft.com/office/drawing/2014/main" xmlns="" id="{00000000-0008-0000-0400-00005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82" name="TextBox 15081">
          <a:extLst>
            <a:ext uri="{FF2B5EF4-FFF2-40B4-BE49-F238E27FC236}">
              <a16:creationId xmlns:a16="http://schemas.microsoft.com/office/drawing/2014/main" xmlns="" id="{00000000-0008-0000-0400-00005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083" name="TextBox 15082">
          <a:extLst>
            <a:ext uri="{FF2B5EF4-FFF2-40B4-BE49-F238E27FC236}">
              <a16:creationId xmlns:a16="http://schemas.microsoft.com/office/drawing/2014/main" xmlns="" id="{00000000-0008-0000-0400-00005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84" name="TextBox 15083">
          <a:extLst>
            <a:ext uri="{FF2B5EF4-FFF2-40B4-BE49-F238E27FC236}">
              <a16:creationId xmlns:a16="http://schemas.microsoft.com/office/drawing/2014/main" xmlns="" id="{00000000-0008-0000-0400-00005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085" name="TextBox 15084">
          <a:extLst>
            <a:ext uri="{FF2B5EF4-FFF2-40B4-BE49-F238E27FC236}">
              <a16:creationId xmlns:a16="http://schemas.microsoft.com/office/drawing/2014/main" xmlns="" id="{00000000-0008-0000-0400-00005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086" name="TextBox 15085">
          <a:extLst>
            <a:ext uri="{FF2B5EF4-FFF2-40B4-BE49-F238E27FC236}">
              <a16:creationId xmlns:a16="http://schemas.microsoft.com/office/drawing/2014/main" xmlns="" id="{00000000-0008-0000-0400-00005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087" name="TextBox 15086">
          <a:extLst>
            <a:ext uri="{FF2B5EF4-FFF2-40B4-BE49-F238E27FC236}">
              <a16:creationId xmlns:a16="http://schemas.microsoft.com/office/drawing/2014/main" xmlns="" id="{00000000-0008-0000-0400-00005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88" name="TextBox 15087">
          <a:extLst>
            <a:ext uri="{FF2B5EF4-FFF2-40B4-BE49-F238E27FC236}">
              <a16:creationId xmlns:a16="http://schemas.microsoft.com/office/drawing/2014/main" xmlns="" id="{00000000-0008-0000-0400-00005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089" name="TextBox 15088">
          <a:extLst>
            <a:ext uri="{FF2B5EF4-FFF2-40B4-BE49-F238E27FC236}">
              <a16:creationId xmlns:a16="http://schemas.microsoft.com/office/drawing/2014/main" xmlns="" id="{00000000-0008-0000-0400-00005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90" name="TextBox 15089">
          <a:extLst>
            <a:ext uri="{FF2B5EF4-FFF2-40B4-BE49-F238E27FC236}">
              <a16:creationId xmlns:a16="http://schemas.microsoft.com/office/drawing/2014/main" xmlns="" id="{00000000-0008-0000-0400-00005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091" name="TextBox 15090">
          <a:extLst>
            <a:ext uri="{FF2B5EF4-FFF2-40B4-BE49-F238E27FC236}">
              <a16:creationId xmlns:a16="http://schemas.microsoft.com/office/drawing/2014/main" xmlns="" id="{00000000-0008-0000-0400-00005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92" name="TextBox 15091">
          <a:extLst>
            <a:ext uri="{FF2B5EF4-FFF2-40B4-BE49-F238E27FC236}">
              <a16:creationId xmlns:a16="http://schemas.microsoft.com/office/drawing/2014/main" xmlns="" id="{00000000-0008-0000-0400-00005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093" name="TextBox 15092">
          <a:extLst>
            <a:ext uri="{FF2B5EF4-FFF2-40B4-BE49-F238E27FC236}">
              <a16:creationId xmlns:a16="http://schemas.microsoft.com/office/drawing/2014/main" xmlns="" id="{00000000-0008-0000-0400-00005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094" name="TextBox 15093">
          <a:extLst>
            <a:ext uri="{FF2B5EF4-FFF2-40B4-BE49-F238E27FC236}">
              <a16:creationId xmlns:a16="http://schemas.microsoft.com/office/drawing/2014/main" xmlns="" id="{00000000-0008-0000-0400-00006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095" name="TextBox 15094">
          <a:extLst>
            <a:ext uri="{FF2B5EF4-FFF2-40B4-BE49-F238E27FC236}">
              <a16:creationId xmlns:a16="http://schemas.microsoft.com/office/drawing/2014/main" xmlns="" id="{00000000-0008-0000-0400-00006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96" name="TextBox 15095">
          <a:extLst>
            <a:ext uri="{FF2B5EF4-FFF2-40B4-BE49-F238E27FC236}">
              <a16:creationId xmlns:a16="http://schemas.microsoft.com/office/drawing/2014/main" xmlns="" id="{00000000-0008-0000-0400-00006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097" name="TextBox 15096">
          <a:extLst>
            <a:ext uri="{FF2B5EF4-FFF2-40B4-BE49-F238E27FC236}">
              <a16:creationId xmlns:a16="http://schemas.microsoft.com/office/drawing/2014/main" xmlns="" id="{00000000-0008-0000-0400-00006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098" name="TextBox 15097">
          <a:extLst>
            <a:ext uri="{FF2B5EF4-FFF2-40B4-BE49-F238E27FC236}">
              <a16:creationId xmlns:a16="http://schemas.microsoft.com/office/drawing/2014/main" xmlns="" id="{00000000-0008-0000-0400-00006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099" name="TextBox 15098">
          <a:extLst>
            <a:ext uri="{FF2B5EF4-FFF2-40B4-BE49-F238E27FC236}">
              <a16:creationId xmlns:a16="http://schemas.microsoft.com/office/drawing/2014/main" xmlns="" id="{00000000-0008-0000-0400-00006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00" name="TextBox 15099">
          <a:extLst>
            <a:ext uri="{FF2B5EF4-FFF2-40B4-BE49-F238E27FC236}">
              <a16:creationId xmlns:a16="http://schemas.microsoft.com/office/drawing/2014/main" xmlns="" id="{00000000-0008-0000-0400-00006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101" name="TextBox 15100">
          <a:extLst>
            <a:ext uri="{FF2B5EF4-FFF2-40B4-BE49-F238E27FC236}">
              <a16:creationId xmlns:a16="http://schemas.microsoft.com/office/drawing/2014/main" xmlns="" id="{00000000-0008-0000-0400-00006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102" name="TextBox 15101">
          <a:extLst>
            <a:ext uri="{FF2B5EF4-FFF2-40B4-BE49-F238E27FC236}">
              <a16:creationId xmlns:a16="http://schemas.microsoft.com/office/drawing/2014/main" xmlns="" id="{00000000-0008-0000-0400-00006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103" name="TextBox 15102">
          <a:extLst>
            <a:ext uri="{FF2B5EF4-FFF2-40B4-BE49-F238E27FC236}">
              <a16:creationId xmlns:a16="http://schemas.microsoft.com/office/drawing/2014/main" xmlns="" id="{00000000-0008-0000-0400-00006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04" name="TextBox 15103">
          <a:extLst>
            <a:ext uri="{FF2B5EF4-FFF2-40B4-BE49-F238E27FC236}">
              <a16:creationId xmlns:a16="http://schemas.microsoft.com/office/drawing/2014/main" xmlns="" id="{00000000-0008-0000-0400-00006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105" name="TextBox 15104">
          <a:extLst>
            <a:ext uri="{FF2B5EF4-FFF2-40B4-BE49-F238E27FC236}">
              <a16:creationId xmlns:a16="http://schemas.microsoft.com/office/drawing/2014/main" xmlns="" id="{00000000-0008-0000-0400-00006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06" name="TextBox 15105">
          <a:extLst>
            <a:ext uri="{FF2B5EF4-FFF2-40B4-BE49-F238E27FC236}">
              <a16:creationId xmlns:a16="http://schemas.microsoft.com/office/drawing/2014/main" xmlns="" id="{00000000-0008-0000-0400-00006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107" name="TextBox 15106">
          <a:extLst>
            <a:ext uri="{FF2B5EF4-FFF2-40B4-BE49-F238E27FC236}">
              <a16:creationId xmlns:a16="http://schemas.microsoft.com/office/drawing/2014/main" xmlns="" id="{00000000-0008-0000-0400-00006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08" name="TextBox 15107">
          <a:extLst>
            <a:ext uri="{FF2B5EF4-FFF2-40B4-BE49-F238E27FC236}">
              <a16:creationId xmlns:a16="http://schemas.microsoft.com/office/drawing/2014/main" xmlns="" id="{00000000-0008-0000-0400-00006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109" name="TextBox 15108">
          <a:extLst>
            <a:ext uri="{FF2B5EF4-FFF2-40B4-BE49-F238E27FC236}">
              <a16:creationId xmlns:a16="http://schemas.microsoft.com/office/drawing/2014/main" xmlns="" id="{00000000-0008-0000-0400-00006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110" name="TextBox 15109">
          <a:extLst>
            <a:ext uri="{FF2B5EF4-FFF2-40B4-BE49-F238E27FC236}">
              <a16:creationId xmlns:a16="http://schemas.microsoft.com/office/drawing/2014/main" xmlns="" id="{00000000-0008-0000-0400-00007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111" name="TextBox 15110">
          <a:extLst>
            <a:ext uri="{FF2B5EF4-FFF2-40B4-BE49-F238E27FC236}">
              <a16:creationId xmlns:a16="http://schemas.microsoft.com/office/drawing/2014/main" xmlns="" id="{00000000-0008-0000-0400-00007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12" name="TextBox 15111">
          <a:extLst>
            <a:ext uri="{FF2B5EF4-FFF2-40B4-BE49-F238E27FC236}">
              <a16:creationId xmlns:a16="http://schemas.microsoft.com/office/drawing/2014/main" xmlns="" id="{00000000-0008-0000-0400-00007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113" name="TextBox 15112">
          <a:extLst>
            <a:ext uri="{FF2B5EF4-FFF2-40B4-BE49-F238E27FC236}">
              <a16:creationId xmlns:a16="http://schemas.microsoft.com/office/drawing/2014/main" xmlns="" id="{00000000-0008-0000-0400-00007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14" name="TextBox 15113">
          <a:extLst>
            <a:ext uri="{FF2B5EF4-FFF2-40B4-BE49-F238E27FC236}">
              <a16:creationId xmlns:a16="http://schemas.microsoft.com/office/drawing/2014/main" xmlns="" id="{00000000-0008-0000-0400-00007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115" name="TextBox 15114">
          <a:extLst>
            <a:ext uri="{FF2B5EF4-FFF2-40B4-BE49-F238E27FC236}">
              <a16:creationId xmlns:a16="http://schemas.microsoft.com/office/drawing/2014/main" xmlns="" id="{00000000-0008-0000-0400-00007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16" name="TextBox 15115">
          <a:extLst>
            <a:ext uri="{FF2B5EF4-FFF2-40B4-BE49-F238E27FC236}">
              <a16:creationId xmlns:a16="http://schemas.microsoft.com/office/drawing/2014/main" xmlns="" id="{00000000-0008-0000-0400-00007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117" name="TextBox 15116">
          <a:extLst>
            <a:ext uri="{FF2B5EF4-FFF2-40B4-BE49-F238E27FC236}">
              <a16:creationId xmlns:a16="http://schemas.microsoft.com/office/drawing/2014/main" xmlns="" id="{00000000-0008-0000-0400-00007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118" name="TextBox 15117">
          <a:extLst>
            <a:ext uri="{FF2B5EF4-FFF2-40B4-BE49-F238E27FC236}">
              <a16:creationId xmlns:a16="http://schemas.microsoft.com/office/drawing/2014/main" xmlns="" id="{00000000-0008-0000-0400-00007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119" name="TextBox 15118">
          <a:extLst>
            <a:ext uri="{FF2B5EF4-FFF2-40B4-BE49-F238E27FC236}">
              <a16:creationId xmlns:a16="http://schemas.microsoft.com/office/drawing/2014/main" xmlns="" id="{00000000-0008-0000-0400-00007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20" name="TextBox 15119">
          <a:extLst>
            <a:ext uri="{FF2B5EF4-FFF2-40B4-BE49-F238E27FC236}">
              <a16:creationId xmlns:a16="http://schemas.microsoft.com/office/drawing/2014/main" xmlns="" id="{00000000-0008-0000-0400-00007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121" name="TextBox 15120">
          <a:extLst>
            <a:ext uri="{FF2B5EF4-FFF2-40B4-BE49-F238E27FC236}">
              <a16:creationId xmlns:a16="http://schemas.microsoft.com/office/drawing/2014/main" xmlns="" id="{00000000-0008-0000-0400-00007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22" name="TextBox 15121">
          <a:extLst>
            <a:ext uri="{FF2B5EF4-FFF2-40B4-BE49-F238E27FC236}">
              <a16:creationId xmlns:a16="http://schemas.microsoft.com/office/drawing/2014/main" xmlns="" id="{00000000-0008-0000-0400-00007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123" name="TextBox 15122">
          <a:extLst>
            <a:ext uri="{FF2B5EF4-FFF2-40B4-BE49-F238E27FC236}">
              <a16:creationId xmlns:a16="http://schemas.microsoft.com/office/drawing/2014/main" xmlns="" id="{00000000-0008-0000-0400-00007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24" name="TextBox 15123">
          <a:extLst>
            <a:ext uri="{FF2B5EF4-FFF2-40B4-BE49-F238E27FC236}">
              <a16:creationId xmlns:a16="http://schemas.microsoft.com/office/drawing/2014/main" xmlns="" id="{00000000-0008-0000-0400-00007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125" name="TextBox 15124">
          <a:extLst>
            <a:ext uri="{FF2B5EF4-FFF2-40B4-BE49-F238E27FC236}">
              <a16:creationId xmlns:a16="http://schemas.microsoft.com/office/drawing/2014/main" xmlns="" id="{00000000-0008-0000-0400-00007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126" name="TextBox 15125">
          <a:extLst>
            <a:ext uri="{FF2B5EF4-FFF2-40B4-BE49-F238E27FC236}">
              <a16:creationId xmlns:a16="http://schemas.microsoft.com/office/drawing/2014/main" xmlns="" id="{00000000-0008-0000-0400-00008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127" name="TextBox 15126">
          <a:extLst>
            <a:ext uri="{FF2B5EF4-FFF2-40B4-BE49-F238E27FC236}">
              <a16:creationId xmlns:a16="http://schemas.microsoft.com/office/drawing/2014/main" xmlns="" id="{00000000-0008-0000-0400-00008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28" name="TextBox 15127">
          <a:extLst>
            <a:ext uri="{FF2B5EF4-FFF2-40B4-BE49-F238E27FC236}">
              <a16:creationId xmlns:a16="http://schemas.microsoft.com/office/drawing/2014/main" xmlns="" id="{00000000-0008-0000-0400-00008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129" name="TextBox 15128">
          <a:extLst>
            <a:ext uri="{FF2B5EF4-FFF2-40B4-BE49-F238E27FC236}">
              <a16:creationId xmlns:a16="http://schemas.microsoft.com/office/drawing/2014/main" xmlns="" id="{00000000-0008-0000-0400-00008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30" name="TextBox 15129">
          <a:extLst>
            <a:ext uri="{FF2B5EF4-FFF2-40B4-BE49-F238E27FC236}">
              <a16:creationId xmlns:a16="http://schemas.microsoft.com/office/drawing/2014/main" xmlns="" id="{00000000-0008-0000-0400-00008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131" name="TextBox 15130">
          <a:extLst>
            <a:ext uri="{FF2B5EF4-FFF2-40B4-BE49-F238E27FC236}">
              <a16:creationId xmlns:a16="http://schemas.microsoft.com/office/drawing/2014/main" xmlns="" id="{00000000-0008-0000-0400-00008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32" name="TextBox 15131">
          <a:extLst>
            <a:ext uri="{FF2B5EF4-FFF2-40B4-BE49-F238E27FC236}">
              <a16:creationId xmlns:a16="http://schemas.microsoft.com/office/drawing/2014/main" xmlns="" id="{00000000-0008-0000-0400-00008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133" name="TextBox 15132">
          <a:extLst>
            <a:ext uri="{FF2B5EF4-FFF2-40B4-BE49-F238E27FC236}">
              <a16:creationId xmlns:a16="http://schemas.microsoft.com/office/drawing/2014/main" xmlns="" id="{00000000-0008-0000-0400-00008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134" name="TextBox 15133">
          <a:extLst>
            <a:ext uri="{FF2B5EF4-FFF2-40B4-BE49-F238E27FC236}">
              <a16:creationId xmlns:a16="http://schemas.microsoft.com/office/drawing/2014/main" xmlns="" id="{00000000-0008-0000-0400-00008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135" name="TextBox 15134">
          <a:extLst>
            <a:ext uri="{FF2B5EF4-FFF2-40B4-BE49-F238E27FC236}">
              <a16:creationId xmlns:a16="http://schemas.microsoft.com/office/drawing/2014/main" xmlns="" id="{00000000-0008-0000-0400-00008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36" name="TextBox 15135">
          <a:extLst>
            <a:ext uri="{FF2B5EF4-FFF2-40B4-BE49-F238E27FC236}">
              <a16:creationId xmlns:a16="http://schemas.microsoft.com/office/drawing/2014/main" xmlns="" id="{00000000-0008-0000-0400-00008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137" name="TextBox 15136">
          <a:extLst>
            <a:ext uri="{FF2B5EF4-FFF2-40B4-BE49-F238E27FC236}">
              <a16:creationId xmlns:a16="http://schemas.microsoft.com/office/drawing/2014/main" xmlns="" id="{00000000-0008-0000-0400-00008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38" name="TextBox 15137">
          <a:extLst>
            <a:ext uri="{FF2B5EF4-FFF2-40B4-BE49-F238E27FC236}">
              <a16:creationId xmlns:a16="http://schemas.microsoft.com/office/drawing/2014/main" xmlns="" id="{00000000-0008-0000-0400-00008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139" name="TextBox 15138">
          <a:extLst>
            <a:ext uri="{FF2B5EF4-FFF2-40B4-BE49-F238E27FC236}">
              <a16:creationId xmlns:a16="http://schemas.microsoft.com/office/drawing/2014/main" xmlns="" id="{00000000-0008-0000-0400-00008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40" name="TextBox 15139">
          <a:extLst>
            <a:ext uri="{FF2B5EF4-FFF2-40B4-BE49-F238E27FC236}">
              <a16:creationId xmlns:a16="http://schemas.microsoft.com/office/drawing/2014/main" xmlns="" id="{00000000-0008-0000-0400-00008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141" name="TextBox 15140">
          <a:extLst>
            <a:ext uri="{FF2B5EF4-FFF2-40B4-BE49-F238E27FC236}">
              <a16:creationId xmlns:a16="http://schemas.microsoft.com/office/drawing/2014/main" xmlns="" id="{00000000-0008-0000-0400-00008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142" name="TextBox 15141">
          <a:extLst>
            <a:ext uri="{FF2B5EF4-FFF2-40B4-BE49-F238E27FC236}">
              <a16:creationId xmlns:a16="http://schemas.microsoft.com/office/drawing/2014/main" xmlns="" id="{00000000-0008-0000-0400-00009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143" name="TextBox 15142">
          <a:extLst>
            <a:ext uri="{FF2B5EF4-FFF2-40B4-BE49-F238E27FC236}">
              <a16:creationId xmlns:a16="http://schemas.microsoft.com/office/drawing/2014/main" xmlns="" id="{00000000-0008-0000-0400-00009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44" name="TextBox 15143">
          <a:extLst>
            <a:ext uri="{FF2B5EF4-FFF2-40B4-BE49-F238E27FC236}">
              <a16:creationId xmlns:a16="http://schemas.microsoft.com/office/drawing/2014/main" xmlns="" id="{00000000-0008-0000-0400-00009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145" name="TextBox 15144">
          <a:extLst>
            <a:ext uri="{FF2B5EF4-FFF2-40B4-BE49-F238E27FC236}">
              <a16:creationId xmlns:a16="http://schemas.microsoft.com/office/drawing/2014/main" xmlns="" id="{00000000-0008-0000-0400-00009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46" name="TextBox 15145">
          <a:extLst>
            <a:ext uri="{FF2B5EF4-FFF2-40B4-BE49-F238E27FC236}">
              <a16:creationId xmlns:a16="http://schemas.microsoft.com/office/drawing/2014/main" xmlns="" id="{00000000-0008-0000-0400-00009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147" name="TextBox 15146">
          <a:extLst>
            <a:ext uri="{FF2B5EF4-FFF2-40B4-BE49-F238E27FC236}">
              <a16:creationId xmlns:a16="http://schemas.microsoft.com/office/drawing/2014/main" xmlns="" id="{00000000-0008-0000-0400-00009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48" name="TextBox 15147">
          <a:extLst>
            <a:ext uri="{FF2B5EF4-FFF2-40B4-BE49-F238E27FC236}">
              <a16:creationId xmlns:a16="http://schemas.microsoft.com/office/drawing/2014/main" xmlns="" id="{00000000-0008-0000-0400-00009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149" name="TextBox 15148">
          <a:extLst>
            <a:ext uri="{FF2B5EF4-FFF2-40B4-BE49-F238E27FC236}">
              <a16:creationId xmlns:a16="http://schemas.microsoft.com/office/drawing/2014/main" xmlns="" id="{00000000-0008-0000-0400-00009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150" name="TextBox 15149">
          <a:extLst>
            <a:ext uri="{FF2B5EF4-FFF2-40B4-BE49-F238E27FC236}">
              <a16:creationId xmlns:a16="http://schemas.microsoft.com/office/drawing/2014/main" xmlns="" id="{00000000-0008-0000-0400-00009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151" name="TextBox 15150">
          <a:extLst>
            <a:ext uri="{FF2B5EF4-FFF2-40B4-BE49-F238E27FC236}">
              <a16:creationId xmlns:a16="http://schemas.microsoft.com/office/drawing/2014/main" xmlns="" id="{00000000-0008-0000-0400-00009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52" name="TextBox 15151">
          <a:extLst>
            <a:ext uri="{FF2B5EF4-FFF2-40B4-BE49-F238E27FC236}">
              <a16:creationId xmlns:a16="http://schemas.microsoft.com/office/drawing/2014/main" xmlns="" id="{00000000-0008-0000-0400-00009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153" name="TextBox 15152">
          <a:extLst>
            <a:ext uri="{FF2B5EF4-FFF2-40B4-BE49-F238E27FC236}">
              <a16:creationId xmlns:a16="http://schemas.microsoft.com/office/drawing/2014/main" xmlns="" id="{00000000-0008-0000-0400-00009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54" name="TextBox 15153">
          <a:extLst>
            <a:ext uri="{FF2B5EF4-FFF2-40B4-BE49-F238E27FC236}">
              <a16:creationId xmlns:a16="http://schemas.microsoft.com/office/drawing/2014/main" xmlns="" id="{00000000-0008-0000-0400-00009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155" name="TextBox 15154">
          <a:extLst>
            <a:ext uri="{FF2B5EF4-FFF2-40B4-BE49-F238E27FC236}">
              <a16:creationId xmlns:a16="http://schemas.microsoft.com/office/drawing/2014/main" xmlns="" id="{00000000-0008-0000-0400-00009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56" name="TextBox 15155">
          <a:extLst>
            <a:ext uri="{FF2B5EF4-FFF2-40B4-BE49-F238E27FC236}">
              <a16:creationId xmlns:a16="http://schemas.microsoft.com/office/drawing/2014/main" xmlns="" id="{00000000-0008-0000-0400-00009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157" name="TextBox 15156">
          <a:extLst>
            <a:ext uri="{FF2B5EF4-FFF2-40B4-BE49-F238E27FC236}">
              <a16:creationId xmlns:a16="http://schemas.microsoft.com/office/drawing/2014/main" xmlns="" id="{00000000-0008-0000-0400-00009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158" name="TextBox 15157">
          <a:extLst>
            <a:ext uri="{FF2B5EF4-FFF2-40B4-BE49-F238E27FC236}">
              <a16:creationId xmlns:a16="http://schemas.microsoft.com/office/drawing/2014/main" xmlns="" id="{00000000-0008-0000-0400-0000A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159" name="TextBox 15158">
          <a:extLst>
            <a:ext uri="{FF2B5EF4-FFF2-40B4-BE49-F238E27FC236}">
              <a16:creationId xmlns:a16="http://schemas.microsoft.com/office/drawing/2014/main" xmlns="" id="{00000000-0008-0000-0400-0000A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60" name="TextBox 15159">
          <a:extLst>
            <a:ext uri="{FF2B5EF4-FFF2-40B4-BE49-F238E27FC236}">
              <a16:creationId xmlns:a16="http://schemas.microsoft.com/office/drawing/2014/main" xmlns="" id="{00000000-0008-0000-0400-0000A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161" name="TextBox 15160">
          <a:extLst>
            <a:ext uri="{FF2B5EF4-FFF2-40B4-BE49-F238E27FC236}">
              <a16:creationId xmlns:a16="http://schemas.microsoft.com/office/drawing/2014/main" xmlns="" id="{00000000-0008-0000-0400-0000A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62" name="TextBox 15161">
          <a:extLst>
            <a:ext uri="{FF2B5EF4-FFF2-40B4-BE49-F238E27FC236}">
              <a16:creationId xmlns:a16="http://schemas.microsoft.com/office/drawing/2014/main" xmlns="" id="{00000000-0008-0000-0400-0000A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163" name="TextBox 15162">
          <a:extLst>
            <a:ext uri="{FF2B5EF4-FFF2-40B4-BE49-F238E27FC236}">
              <a16:creationId xmlns:a16="http://schemas.microsoft.com/office/drawing/2014/main" xmlns="" id="{00000000-0008-0000-0400-0000A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64" name="TextBox 15163">
          <a:extLst>
            <a:ext uri="{FF2B5EF4-FFF2-40B4-BE49-F238E27FC236}">
              <a16:creationId xmlns:a16="http://schemas.microsoft.com/office/drawing/2014/main" xmlns="" id="{00000000-0008-0000-0400-0000A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165" name="TextBox 15164">
          <a:extLst>
            <a:ext uri="{FF2B5EF4-FFF2-40B4-BE49-F238E27FC236}">
              <a16:creationId xmlns:a16="http://schemas.microsoft.com/office/drawing/2014/main" xmlns="" id="{00000000-0008-0000-0400-0000A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166" name="TextBox 15165">
          <a:extLst>
            <a:ext uri="{FF2B5EF4-FFF2-40B4-BE49-F238E27FC236}">
              <a16:creationId xmlns:a16="http://schemas.microsoft.com/office/drawing/2014/main" xmlns="" id="{00000000-0008-0000-0400-0000A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167" name="TextBox 15166">
          <a:extLst>
            <a:ext uri="{FF2B5EF4-FFF2-40B4-BE49-F238E27FC236}">
              <a16:creationId xmlns:a16="http://schemas.microsoft.com/office/drawing/2014/main" xmlns="" id="{00000000-0008-0000-0400-0000A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68" name="TextBox 15167">
          <a:extLst>
            <a:ext uri="{FF2B5EF4-FFF2-40B4-BE49-F238E27FC236}">
              <a16:creationId xmlns:a16="http://schemas.microsoft.com/office/drawing/2014/main" xmlns="" id="{00000000-0008-0000-0400-0000A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169" name="TextBox 15168">
          <a:extLst>
            <a:ext uri="{FF2B5EF4-FFF2-40B4-BE49-F238E27FC236}">
              <a16:creationId xmlns:a16="http://schemas.microsoft.com/office/drawing/2014/main" xmlns="" id="{00000000-0008-0000-0400-0000A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70" name="TextBox 15169">
          <a:extLst>
            <a:ext uri="{FF2B5EF4-FFF2-40B4-BE49-F238E27FC236}">
              <a16:creationId xmlns:a16="http://schemas.microsoft.com/office/drawing/2014/main" xmlns="" id="{00000000-0008-0000-0400-0000A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171" name="TextBox 15170">
          <a:extLst>
            <a:ext uri="{FF2B5EF4-FFF2-40B4-BE49-F238E27FC236}">
              <a16:creationId xmlns:a16="http://schemas.microsoft.com/office/drawing/2014/main" xmlns="" id="{00000000-0008-0000-0400-0000A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72" name="TextBox 15171">
          <a:extLst>
            <a:ext uri="{FF2B5EF4-FFF2-40B4-BE49-F238E27FC236}">
              <a16:creationId xmlns:a16="http://schemas.microsoft.com/office/drawing/2014/main" xmlns="" id="{00000000-0008-0000-0400-0000A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173" name="TextBox 15172">
          <a:extLst>
            <a:ext uri="{FF2B5EF4-FFF2-40B4-BE49-F238E27FC236}">
              <a16:creationId xmlns:a16="http://schemas.microsoft.com/office/drawing/2014/main" xmlns="" id="{00000000-0008-0000-0400-0000A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174" name="TextBox 15173">
          <a:extLst>
            <a:ext uri="{FF2B5EF4-FFF2-40B4-BE49-F238E27FC236}">
              <a16:creationId xmlns:a16="http://schemas.microsoft.com/office/drawing/2014/main" xmlns="" id="{00000000-0008-0000-0400-0000B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175" name="TextBox 15174">
          <a:extLst>
            <a:ext uri="{FF2B5EF4-FFF2-40B4-BE49-F238E27FC236}">
              <a16:creationId xmlns:a16="http://schemas.microsoft.com/office/drawing/2014/main" xmlns="" id="{00000000-0008-0000-0400-0000B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76" name="TextBox 15175">
          <a:extLst>
            <a:ext uri="{FF2B5EF4-FFF2-40B4-BE49-F238E27FC236}">
              <a16:creationId xmlns:a16="http://schemas.microsoft.com/office/drawing/2014/main" xmlns="" id="{00000000-0008-0000-0400-0000B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177" name="TextBox 15176">
          <a:extLst>
            <a:ext uri="{FF2B5EF4-FFF2-40B4-BE49-F238E27FC236}">
              <a16:creationId xmlns:a16="http://schemas.microsoft.com/office/drawing/2014/main" xmlns="" id="{00000000-0008-0000-0400-0000B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78" name="TextBox 15177">
          <a:extLst>
            <a:ext uri="{FF2B5EF4-FFF2-40B4-BE49-F238E27FC236}">
              <a16:creationId xmlns:a16="http://schemas.microsoft.com/office/drawing/2014/main" xmlns="" id="{00000000-0008-0000-0400-0000B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179" name="TextBox 15178">
          <a:extLst>
            <a:ext uri="{FF2B5EF4-FFF2-40B4-BE49-F238E27FC236}">
              <a16:creationId xmlns:a16="http://schemas.microsoft.com/office/drawing/2014/main" xmlns="" id="{00000000-0008-0000-0400-0000B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80" name="TextBox 15179">
          <a:extLst>
            <a:ext uri="{FF2B5EF4-FFF2-40B4-BE49-F238E27FC236}">
              <a16:creationId xmlns:a16="http://schemas.microsoft.com/office/drawing/2014/main" xmlns="" id="{00000000-0008-0000-0400-0000B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181" name="TextBox 15180">
          <a:extLst>
            <a:ext uri="{FF2B5EF4-FFF2-40B4-BE49-F238E27FC236}">
              <a16:creationId xmlns:a16="http://schemas.microsoft.com/office/drawing/2014/main" xmlns="" id="{00000000-0008-0000-0400-0000B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182" name="TextBox 15181">
          <a:extLst>
            <a:ext uri="{FF2B5EF4-FFF2-40B4-BE49-F238E27FC236}">
              <a16:creationId xmlns:a16="http://schemas.microsoft.com/office/drawing/2014/main" xmlns="" id="{00000000-0008-0000-0400-0000B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183" name="TextBox 15182">
          <a:extLst>
            <a:ext uri="{FF2B5EF4-FFF2-40B4-BE49-F238E27FC236}">
              <a16:creationId xmlns:a16="http://schemas.microsoft.com/office/drawing/2014/main" xmlns="" id="{00000000-0008-0000-0400-0000B9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84" name="TextBox 15183">
          <a:extLst>
            <a:ext uri="{FF2B5EF4-FFF2-40B4-BE49-F238E27FC236}">
              <a16:creationId xmlns:a16="http://schemas.microsoft.com/office/drawing/2014/main" xmlns="" id="{00000000-0008-0000-0400-0000BA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185" name="TextBox 15184">
          <a:extLst>
            <a:ext uri="{FF2B5EF4-FFF2-40B4-BE49-F238E27FC236}">
              <a16:creationId xmlns:a16="http://schemas.microsoft.com/office/drawing/2014/main" xmlns="" id="{00000000-0008-0000-0400-0000BB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86" name="TextBox 15185">
          <a:extLst>
            <a:ext uri="{FF2B5EF4-FFF2-40B4-BE49-F238E27FC236}">
              <a16:creationId xmlns:a16="http://schemas.microsoft.com/office/drawing/2014/main" xmlns="" id="{00000000-0008-0000-0400-0000B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187" name="TextBox 15186">
          <a:extLst>
            <a:ext uri="{FF2B5EF4-FFF2-40B4-BE49-F238E27FC236}">
              <a16:creationId xmlns:a16="http://schemas.microsoft.com/office/drawing/2014/main" xmlns="" id="{00000000-0008-0000-0400-0000BD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88" name="TextBox 15187">
          <a:extLst>
            <a:ext uri="{FF2B5EF4-FFF2-40B4-BE49-F238E27FC236}">
              <a16:creationId xmlns:a16="http://schemas.microsoft.com/office/drawing/2014/main" xmlns="" id="{00000000-0008-0000-0400-0000B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189" name="TextBox 15188">
          <a:extLst>
            <a:ext uri="{FF2B5EF4-FFF2-40B4-BE49-F238E27FC236}">
              <a16:creationId xmlns:a16="http://schemas.microsoft.com/office/drawing/2014/main" xmlns="" id="{00000000-0008-0000-0400-0000BF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190" name="TextBox 15189">
          <a:extLst>
            <a:ext uri="{FF2B5EF4-FFF2-40B4-BE49-F238E27FC236}">
              <a16:creationId xmlns:a16="http://schemas.microsoft.com/office/drawing/2014/main" xmlns="" id="{00000000-0008-0000-0400-0000C0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191" name="TextBox 15190">
          <a:extLst>
            <a:ext uri="{FF2B5EF4-FFF2-40B4-BE49-F238E27FC236}">
              <a16:creationId xmlns:a16="http://schemas.microsoft.com/office/drawing/2014/main" xmlns="" id="{00000000-0008-0000-0400-0000C1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92" name="TextBox 15191">
          <a:extLst>
            <a:ext uri="{FF2B5EF4-FFF2-40B4-BE49-F238E27FC236}">
              <a16:creationId xmlns:a16="http://schemas.microsoft.com/office/drawing/2014/main" xmlns="" id="{00000000-0008-0000-0400-0000C2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193" name="TextBox 15192">
          <a:extLst>
            <a:ext uri="{FF2B5EF4-FFF2-40B4-BE49-F238E27FC236}">
              <a16:creationId xmlns:a16="http://schemas.microsoft.com/office/drawing/2014/main" xmlns="" id="{00000000-0008-0000-0400-0000C3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94" name="TextBox 15193">
          <a:extLst>
            <a:ext uri="{FF2B5EF4-FFF2-40B4-BE49-F238E27FC236}">
              <a16:creationId xmlns:a16="http://schemas.microsoft.com/office/drawing/2014/main" xmlns="" id="{00000000-0008-0000-0400-0000C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195" name="TextBox 15194">
          <a:extLst>
            <a:ext uri="{FF2B5EF4-FFF2-40B4-BE49-F238E27FC236}">
              <a16:creationId xmlns:a16="http://schemas.microsoft.com/office/drawing/2014/main" xmlns="" id="{00000000-0008-0000-0400-0000C5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196" name="TextBox 15195">
          <a:extLst>
            <a:ext uri="{FF2B5EF4-FFF2-40B4-BE49-F238E27FC236}">
              <a16:creationId xmlns:a16="http://schemas.microsoft.com/office/drawing/2014/main" xmlns="" id="{00000000-0008-0000-0400-0000C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197" name="TextBox 15196">
          <a:extLst>
            <a:ext uri="{FF2B5EF4-FFF2-40B4-BE49-F238E27FC236}">
              <a16:creationId xmlns:a16="http://schemas.microsoft.com/office/drawing/2014/main" xmlns="" id="{00000000-0008-0000-0400-0000C7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198" name="TextBox 15197">
          <a:extLst>
            <a:ext uri="{FF2B5EF4-FFF2-40B4-BE49-F238E27FC236}">
              <a16:creationId xmlns:a16="http://schemas.microsoft.com/office/drawing/2014/main" xmlns="" id="{00000000-0008-0000-0400-0000C8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199" name="TextBox 15198">
          <a:extLst>
            <a:ext uri="{FF2B5EF4-FFF2-40B4-BE49-F238E27FC236}">
              <a16:creationId xmlns:a16="http://schemas.microsoft.com/office/drawing/2014/main" xmlns="" id="{00000000-0008-0000-0400-0000C9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200" name="TextBox 15199">
          <a:extLst>
            <a:ext uri="{FF2B5EF4-FFF2-40B4-BE49-F238E27FC236}">
              <a16:creationId xmlns:a16="http://schemas.microsoft.com/office/drawing/2014/main" xmlns="" id="{00000000-0008-0000-0400-0000CA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201" name="TextBox 15200">
          <a:extLst>
            <a:ext uri="{FF2B5EF4-FFF2-40B4-BE49-F238E27FC236}">
              <a16:creationId xmlns:a16="http://schemas.microsoft.com/office/drawing/2014/main" xmlns="" id="{00000000-0008-0000-0400-0000CB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02" name="TextBox 15201">
          <a:extLst>
            <a:ext uri="{FF2B5EF4-FFF2-40B4-BE49-F238E27FC236}">
              <a16:creationId xmlns:a16="http://schemas.microsoft.com/office/drawing/2014/main" xmlns="" id="{00000000-0008-0000-0400-0000C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203" name="TextBox 15202">
          <a:extLst>
            <a:ext uri="{FF2B5EF4-FFF2-40B4-BE49-F238E27FC236}">
              <a16:creationId xmlns:a16="http://schemas.microsoft.com/office/drawing/2014/main" xmlns="" id="{00000000-0008-0000-0400-0000CD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04" name="TextBox 15203">
          <a:extLst>
            <a:ext uri="{FF2B5EF4-FFF2-40B4-BE49-F238E27FC236}">
              <a16:creationId xmlns:a16="http://schemas.microsoft.com/office/drawing/2014/main" xmlns="" id="{00000000-0008-0000-0400-0000C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205" name="TextBox 15204">
          <a:extLst>
            <a:ext uri="{FF2B5EF4-FFF2-40B4-BE49-F238E27FC236}">
              <a16:creationId xmlns:a16="http://schemas.microsoft.com/office/drawing/2014/main" xmlns="" id="{00000000-0008-0000-0400-0000CF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06" name="TextBox 15205">
          <a:extLst>
            <a:ext uri="{FF2B5EF4-FFF2-40B4-BE49-F238E27FC236}">
              <a16:creationId xmlns:a16="http://schemas.microsoft.com/office/drawing/2014/main" xmlns="" id="{00000000-0008-0000-0400-0000D0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207" name="TextBox 15206">
          <a:extLst>
            <a:ext uri="{FF2B5EF4-FFF2-40B4-BE49-F238E27FC236}">
              <a16:creationId xmlns:a16="http://schemas.microsoft.com/office/drawing/2014/main" xmlns="" id="{00000000-0008-0000-0400-0000D1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208" name="TextBox 15207">
          <a:extLst>
            <a:ext uri="{FF2B5EF4-FFF2-40B4-BE49-F238E27FC236}">
              <a16:creationId xmlns:a16="http://schemas.microsoft.com/office/drawing/2014/main" xmlns="" id="{00000000-0008-0000-0400-0000D2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209" name="TextBox 15208">
          <a:extLst>
            <a:ext uri="{FF2B5EF4-FFF2-40B4-BE49-F238E27FC236}">
              <a16:creationId xmlns:a16="http://schemas.microsoft.com/office/drawing/2014/main" xmlns="" id="{00000000-0008-0000-0400-0000D3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10" name="TextBox 15209">
          <a:extLst>
            <a:ext uri="{FF2B5EF4-FFF2-40B4-BE49-F238E27FC236}">
              <a16:creationId xmlns:a16="http://schemas.microsoft.com/office/drawing/2014/main" xmlns="" id="{00000000-0008-0000-0400-0000D4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211" name="TextBox 15210">
          <a:extLst>
            <a:ext uri="{FF2B5EF4-FFF2-40B4-BE49-F238E27FC236}">
              <a16:creationId xmlns:a16="http://schemas.microsoft.com/office/drawing/2014/main" xmlns="" id="{00000000-0008-0000-0400-0000D5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12" name="TextBox 15211">
          <a:extLst>
            <a:ext uri="{FF2B5EF4-FFF2-40B4-BE49-F238E27FC236}">
              <a16:creationId xmlns:a16="http://schemas.microsoft.com/office/drawing/2014/main" xmlns="" id="{00000000-0008-0000-0400-0000D6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213" name="TextBox 15212">
          <a:extLst>
            <a:ext uri="{FF2B5EF4-FFF2-40B4-BE49-F238E27FC236}">
              <a16:creationId xmlns:a16="http://schemas.microsoft.com/office/drawing/2014/main" xmlns="" id="{00000000-0008-0000-0400-0000D7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14" name="TextBox 15213">
          <a:extLst>
            <a:ext uri="{FF2B5EF4-FFF2-40B4-BE49-F238E27FC236}">
              <a16:creationId xmlns:a16="http://schemas.microsoft.com/office/drawing/2014/main" xmlns="" id="{00000000-0008-0000-0400-0000D8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215" name="TextBox 15214">
          <a:extLst>
            <a:ext uri="{FF2B5EF4-FFF2-40B4-BE49-F238E27FC236}">
              <a16:creationId xmlns:a16="http://schemas.microsoft.com/office/drawing/2014/main" xmlns="" id="{00000000-0008-0000-0400-0000D9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216" name="TextBox 15215">
          <a:extLst>
            <a:ext uri="{FF2B5EF4-FFF2-40B4-BE49-F238E27FC236}">
              <a16:creationId xmlns:a16="http://schemas.microsoft.com/office/drawing/2014/main" xmlns="" id="{00000000-0008-0000-0400-0000DA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217" name="TextBox 15216">
          <a:extLst>
            <a:ext uri="{FF2B5EF4-FFF2-40B4-BE49-F238E27FC236}">
              <a16:creationId xmlns:a16="http://schemas.microsoft.com/office/drawing/2014/main" xmlns="" id="{00000000-0008-0000-0400-0000DB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18" name="TextBox 15217">
          <a:extLst>
            <a:ext uri="{FF2B5EF4-FFF2-40B4-BE49-F238E27FC236}">
              <a16:creationId xmlns:a16="http://schemas.microsoft.com/office/drawing/2014/main" xmlns="" id="{00000000-0008-0000-0400-0000DC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219" name="TextBox 15218">
          <a:extLst>
            <a:ext uri="{FF2B5EF4-FFF2-40B4-BE49-F238E27FC236}">
              <a16:creationId xmlns:a16="http://schemas.microsoft.com/office/drawing/2014/main" xmlns="" id="{00000000-0008-0000-0400-0000DD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20" name="TextBox 15219">
          <a:extLst>
            <a:ext uri="{FF2B5EF4-FFF2-40B4-BE49-F238E27FC236}">
              <a16:creationId xmlns:a16="http://schemas.microsoft.com/office/drawing/2014/main" xmlns="" id="{00000000-0008-0000-0400-0000DE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221" name="TextBox 15220">
          <a:extLst>
            <a:ext uri="{FF2B5EF4-FFF2-40B4-BE49-F238E27FC236}">
              <a16:creationId xmlns:a16="http://schemas.microsoft.com/office/drawing/2014/main" xmlns="" id="{00000000-0008-0000-0400-0000DF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22" name="TextBox 15221">
          <a:extLst>
            <a:ext uri="{FF2B5EF4-FFF2-40B4-BE49-F238E27FC236}">
              <a16:creationId xmlns:a16="http://schemas.microsoft.com/office/drawing/2014/main" xmlns="" id="{00000000-0008-0000-0400-0000E0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223" name="TextBox 15222">
          <a:extLst>
            <a:ext uri="{FF2B5EF4-FFF2-40B4-BE49-F238E27FC236}">
              <a16:creationId xmlns:a16="http://schemas.microsoft.com/office/drawing/2014/main" xmlns="" id="{00000000-0008-0000-0400-0000E1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224" name="TextBox 15223">
          <a:extLst>
            <a:ext uri="{FF2B5EF4-FFF2-40B4-BE49-F238E27FC236}">
              <a16:creationId xmlns:a16="http://schemas.microsoft.com/office/drawing/2014/main" xmlns="" id="{00000000-0008-0000-0400-0000E2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225" name="TextBox 15224">
          <a:extLst>
            <a:ext uri="{FF2B5EF4-FFF2-40B4-BE49-F238E27FC236}">
              <a16:creationId xmlns:a16="http://schemas.microsoft.com/office/drawing/2014/main" xmlns="" id="{00000000-0008-0000-0400-0000E3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226" name="TextBox 15225">
          <a:extLst>
            <a:ext uri="{FF2B5EF4-FFF2-40B4-BE49-F238E27FC236}">
              <a16:creationId xmlns:a16="http://schemas.microsoft.com/office/drawing/2014/main" xmlns="" id="{00000000-0008-0000-0400-0000E4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227" name="TextBox 15226">
          <a:extLst>
            <a:ext uri="{FF2B5EF4-FFF2-40B4-BE49-F238E27FC236}">
              <a16:creationId xmlns:a16="http://schemas.microsoft.com/office/drawing/2014/main" xmlns="" id="{00000000-0008-0000-0400-0000E5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228" name="TextBox 15227">
          <a:extLst>
            <a:ext uri="{FF2B5EF4-FFF2-40B4-BE49-F238E27FC236}">
              <a16:creationId xmlns:a16="http://schemas.microsoft.com/office/drawing/2014/main" xmlns="" id="{00000000-0008-0000-0400-0000E6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15229" name="TextBox 15228">
          <a:extLst>
            <a:ext uri="{FF2B5EF4-FFF2-40B4-BE49-F238E27FC236}">
              <a16:creationId xmlns:a16="http://schemas.microsoft.com/office/drawing/2014/main" xmlns="" id="{00000000-0008-0000-0400-0000E702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230" name="TextBox 15229">
          <a:extLst>
            <a:ext uri="{FF2B5EF4-FFF2-40B4-BE49-F238E27FC236}">
              <a16:creationId xmlns:a16="http://schemas.microsoft.com/office/drawing/2014/main" xmlns="" id="{00000000-0008-0000-0400-0000E8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31" name="TextBox 15230">
          <a:extLst>
            <a:ext uri="{FF2B5EF4-FFF2-40B4-BE49-F238E27FC236}">
              <a16:creationId xmlns:a16="http://schemas.microsoft.com/office/drawing/2014/main" xmlns="" id="{00000000-0008-0000-0400-0000E9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232" name="TextBox 15231">
          <a:extLst>
            <a:ext uri="{FF2B5EF4-FFF2-40B4-BE49-F238E27FC236}">
              <a16:creationId xmlns:a16="http://schemas.microsoft.com/office/drawing/2014/main" xmlns="" id="{00000000-0008-0000-0400-0000EA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33" name="TextBox 15232">
          <a:extLst>
            <a:ext uri="{FF2B5EF4-FFF2-40B4-BE49-F238E27FC236}">
              <a16:creationId xmlns:a16="http://schemas.microsoft.com/office/drawing/2014/main" xmlns="" id="{00000000-0008-0000-0400-0000EB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234" name="TextBox 15233">
          <a:extLst>
            <a:ext uri="{FF2B5EF4-FFF2-40B4-BE49-F238E27FC236}">
              <a16:creationId xmlns:a16="http://schemas.microsoft.com/office/drawing/2014/main" xmlns="" id="{00000000-0008-0000-0400-0000EC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35" name="TextBox 15234">
          <a:extLst>
            <a:ext uri="{FF2B5EF4-FFF2-40B4-BE49-F238E27FC236}">
              <a16:creationId xmlns:a16="http://schemas.microsoft.com/office/drawing/2014/main" xmlns="" id="{00000000-0008-0000-0400-0000ED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236" name="TextBox 15235">
          <a:extLst>
            <a:ext uri="{FF2B5EF4-FFF2-40B4-BE49-F238E27FC236}">
              <a16:creationId xmlns:a16="http://schemas.microsoft.com/office/drawing/2014/main" xmlns="" id="{00000000-0008-0000-0400-0000EE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237" name="TextBox 15236">
          <a:extLst>
            <a:ext uri="{FF2B5EF4-FFF2-40B4-BE49-F238E27FC236}">
              <a16:creationId xmlns:a16="http://schemas.microsoft.com/office/drawing/2014/main" xmlns="" id="{00000000-0008-0000-0400-0000EF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238" name="TextBox 15237">
          <a:extLst>
            <a:ext uri="{FF2B5EF4-FFF2-40B4-BE49-F238E27FC236}">
              <a16:creationId xmlns:a16="http://schemas.microsoft.com/office/drawing/2014/main" xmlns="" id="{00000000-0008-0000-0400-0000F0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39" name="TextBox 15238">
          <a:extLst>
            <a:ext uri="{FF2B5EF4-FFF2-40B4-BE49-F238E27FC236}">
              <a16:creationId xmlns:a16="http://schemas.microsoft.com/office/drawing/2014/main" xmlns="" id="{00000000-0008-0000-0400-0000F1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240" name="TextBox 15239">
          <a:extLst>
            <a:ext uri="{FF2B5EF4-FFF2-40B4-BE49-F238E27FC236}">
              <a16:creationId xmlns:a16="http://schemas.microsoft.com/office/drawing/2014/main" xmlns="" id="{00000000-0008-0000-0400-0000F2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41" name="TextBox 15240">
          <a:extLst>
            <a:ext uri="{FF2B5EF4-FFF2-40B4-BE49-F238E27FC236}">
              <a16:creationId xmlns:a16="http://schemas.microsoft.com/office/drawing/2014/main" xmlns="" id="{00000000-0008-0000-0400-0000F3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242" name="TextBox 15241">
          <a:extLst>
            <a:ext uri="{FF2B5EF4-FFF2-40B4-BE49-F238E27FC236}">
              <a16:creationId xmlns:a16="http://schemas.microsoft.com/office/drawing/2014/main" xmlns="" id="{00000000-0008-0000-0400-0000F4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43" name="TextBox 15242">
          <a:extLst>
            <a:ext uri="{FF2B5EF4-FFF2-40B4-BE49-F238E27FC236}">
              <a16:creationId xmlns:a16="http://schemas.microsoft.com/office/drawing/2014/main" xmlns="" id="{00000000-0008-0000-0400-0000F5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244" name="TextBox 15243">
          <a:extLst>
            <a:ext uri="{FF2B5EF4-FFF2-40B4-BE49-F238E27FC236}">
              <a16:creationId xmlns:a16="http://schemas.microsoft.com/office/drawing/2014/main" xmlns="" id="{00000000-0008-0000-0400-0000F6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245" name="TextBox 15244">
          <a:extLst>
            <a:ext uri="{FF2B5EF4-FFF2-40B4-BE49-F238E27FC236}">
              <a16:creationId xmlns:a16="http://schemas.microsoft.com/office/drawing/2014/main" xmlns="" id="{00000000-0008-0000-0400-0000F7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246" name="TextBox 15245">
          <a:extLst>
            <a:ext uri="{FF2B5EF4-FFF2-40B4-BE49-F238E27FC236}">
              <a16:creationId xmlns:a16="http://schemas.microsoft.com/office/drawing/2014/main" xmlns="" id="{00000000-0008-0000-0400-0000F802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47" name="TextBox 15246">
          <a:extLst>
            <a:ext uri="{FF2B5EF4-FFF2-40B4-BE49-F238E27FC236}">
              <a16:creationId xmlns:a16="http://schemas.microsoft.com/office/drawing/2014/main" xmlns="" id="{00000000-0008-0000-0400-0000F9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248" name="TextBox 15247">
          <a:extLst>
            <a:ext uri="{FF2B5EF4-FFF2-40B4-BE49-F238E27FC236}">
              <a16:creationId xmlns:a16="http://schemas.microsoft.com/office/drawing/2014/main" xmlns="" id="{00000000-0008-0000-0400-0000FA02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49" name="TextBox 15248">
          <a:extLst>
            <a:ext uri="{FF2B5EF4-FFF2-40B4-BE49-F238E27FC236}">
              <a16:creationId xmlns:a16="http://schemas.microsoft.com/office/drawing/2014/main" xmlns="" id="{00000000-0008-0000-0400-0000FB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250" name="TextBox 15249">
          <a:extLst>
            <a:ext uri="{FF2B5EF4-FFF2-40B4-BE49-F238E27FC236}">
              <a16:creationId xmlns:a16="http://schemas.microsoft.com/office/drawing/2014/main" xmlns="" id="{00000000-0008-0000-0400-0000FC02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51" name="TextBox 15250">
          <a:extLst>
            <a:ext uri="{FF2B5EF4-FFF2-40B4-BE49-F238E27FC236}">
              <a16:creationId xmlns:a16="http://schemas.microsoft.com/office/drawing/2014/main" xmlns="" id="{00000000-0008-0000-0400-0000FD02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252" name="TextBox 15251">
          <a:extLst>
            <a:ext uri="{FF2B5EF4-FFF2-40B4-BE49-F238E27FC236}">
              <a16:creationId xmlns:a16="http://schemas.microsoft.com/office/drawing/2014/main" xmlns="" id="{00000000-0008-0000-0400-0000FE02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253" name="TextBox 15252">
          <a:extLst>
            <a:ext uri="{FF2B5EF4-FFF2-40B4-BE49-F238E27FC236}">
              <a16:creationId xmlns:a16="http://schemas.microsoft.com/office/drawing/2014/main" xmlns="" id="{00000000-0008-0000-0400-0000FF02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254" name="TextBox 15253">
          <a:extLst>
            <a:ext uri="{FF2B5EF4-FFF2-40B4-BE49-F238E27FC236}">
              <a16:creationId xmlns:a16="http://schemas.microsoft.com/office/drawing/2014/main" xmlns="" id="{00000000-0008-0000-0400-00000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55" name="TextBox 15254">
          <a:extLst>
            <a:ext uri="{FF2B5EF4-FFF2-40B4-BE49-F238E27FC236}">
              <a16:creationId xmlns:a16="http://schemas.microsoft.com/office/drawing/2014/main" xmlns="" id="{00000000-0008-0000-0400-00000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256" name="TextBox 15255">
          <a:extLst>
            <a:ext uri="{FF2B5EF4-FFF2-40B4-BE49-F238E27FC236}">
              <a16:creationId xmlns:a16="http://schemas.microsoft.com/office/drawing/2014/main" xmlns="" id="{00000000-0008-0000-0400-00000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57" name="TextBox 15256">
          <a:extLst>
            <a:ext uri="{FF2B5EF4-FFF2-40B4-BE49-F238E27FC236}">
              <a16:creationId xmlns:a16="http://schemas.microsoft.com/office/drawing/2014/main" xmlns="" id="{00000000-0008-0000-0400-00000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258" name="TextBox 15257">
          <a:extLst>
            <a:ext uri="{FF2B5EF4-FFF2-40B4-BE49-F238E27FC236}">
              <a16:creationId xmlns:a16="http://schemas.microsoft.com/office/drawing/2014/main" xmlns="" id="{00000000-0008-0000-0400-00000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59" name="TextBox 15258">
          <a:extLst>
            <a:ext uri="{FF2B5EF4-FFF2-40B4-BE49-F238E27FC236}">
              <a16:creationId xmlns:a16="http://schemas.microsoft.com/office/drawing/2014/main" xmlns="" id="{00000000-0008-0000-0400-00000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260" name="TextBox 15259">
          <a:extLst>
            <a:ext uri="{FF2B5EF4-FFF2-40B4-BE49-F238E27FC236}">
              <a16:creationId xmlns:a16="http://schemas.microsoft.com/office/drawing/2014/main" xmlns="" id="{00000000-0008-0000-0400-00000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261" name="TextBox 15260">
          <a:extLst>
            <a:ext uri="{FF2B5EF4-FFF2-40B4-BE49-F238E27FC236}">
              <a16:creationId xmlns:a16="http://schemas.microsoft.com/office/drawing/2014/main" xmlns="" id="{00000000-0008-0000-0400-00000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262" name="TextBox 15261">
          <a:extLst>
            <a:ext uri="{FF2B5EF4-FFF2-40B4-BE49-F238E27FC236}">
              <a16:creationId xmlns:a16="http://schemas.microsoft.com/office/drawing/2014/main" xmlns="" id="{00000000-0008-0000-0400-00000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63" name="TextBox 15262">
          <a:extLst>
            <a:ext uri="{FF2B5EF4-FFF2-40B4-BE49-F238E27FC236}">
              <a16:creationId xmlns:a16="http://schemas.microsoft.com/office/drawing/2014/main" xmlns="" id="{00000000-0008-0000-0400-00000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264" name="TextBox 15263">
          <a:extLst>
            <a:ext uri="{FF2B5EF4-FFF2-40B4-BE49-F238E27FC236}">
              <a16:creationId xmlns:a16="http://schemas.microsoft.com/office/drawing/2014/main" xmlns="" id="{00000000-0008-0000-0400-00000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65" name="TextBox 15264">
          <a:extLst>
            <a:ext uri="{FF2B5EF4-FFF2-40B4-BE49-F238E27FC236}">
              <a16:creationId xmlns:a16="http://schemas.microsoft.com/office/drawing/2014/main" xmlns="" id="{00000000-0008-0000-0400-00000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266" name="TextBox 15265">
          <a:extLst>
            <a:ext uri="{FF2B5EF4-FFF2-40B4-BE49-F238E27FC236}">
              <a16:creationId xmlns:a16="http://schemas.microsoft.com/office/drawing/2014/main" xmlns="" id="{00000000-0008-0000-0400-00000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67" name="TextBox 15266">
          <a:extLst>
            <a:ext uri="{FF2B5EF4-FFF2-40B4-BE49-F238E27FC236}">
              <a16:creationId xmlns:a16="http://schemas.microsoft.com/office/drawing/2014/main" xmlns="" id="{00000000-0008-0000-0400-00000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268" name="TextBox 15267">
          <a:extLst>
            <a:ext uri="{FF2B5EF4-FFF2-40B4-BE49-F238E27FC236}">
              <a16:creationId xmlns:a16="http://schemas.microsoft.com/office/drawing/2014/main" xmlns="" id="{00000000-0008-0000-0400-00000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269" name="TextBox 15268">
          <a:extLst>
            <a:ext uri="{FF2B5EF4-FFF2-40B4-BE49-F238E27FC236}">
              <a16:creationId xmlns:a16="http://schemas.microsoft.com/office/drawing/2014/main" xmlns="" id="{00000000-0008-0000-0400-00000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270" name="TextBox 15269">
          <a:extLst>
            <a:ext uri="{FF2B5EF4-FFF2-40B4-BE49-F238E27FC236}">
              <a16:creationId xmlns:a16="http://schemas.microsoft.com/office/drawing/2014/main" xmlns="" id="{00000000-0008-0000-0400-00001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71" name="TextBox 15270">
          <a:extLst>
            <a:ext uri="{FF2B5EF4-FFF2-40B4-BE49-F238E27FC236}">
              <a16:creationId xmlns:a16="http://schemas.microsoft.com/office/drawing/2014/main" xmlns="" id="{00000000-0008-0000-0400-00001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272" name="TextBox 15271">
          <a:extLst>
            <a:ext uri="{FF2B5EF4-FFF2-40B4-BE49-F238E27FC236}">
              <a16:creationId xmlns:a16="http://schemas.microsoft.com/office/drawing/2014/main" xmlns="" id="{00000000-0008-0000-0400-00001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73" name="TextBox 15272">
          <a:extLst>
            <a:ext uri="{FF2B5EF4-FFF2-40B4-BE49-F238E27FC236}">
              <a16:creationId xmlns:a16="http://schemas.microsoft.com/office/drawing/2014/main" xmlns="" id="{00000000-0008-0000-0400-00001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274" name="TextBox 15273">
          <a:extLst>
            <a:ext uri="{FF2B5EF4-FFF2-40B4-BE49-F238E27FC236}">
              <a16:creationId xmlns:a16="http://schemas.microsoft.com/office/drawing/2014/main" xmlns="" id="{00000000-0008-0000-0400-00001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75" name="TextBox 15274">
          <a:extLst>
            <a:ext uri="{FF2B5EF4-FFF2-40B4-BE49-F238E27FC236}">
              <a16:creationId xmlns:a16="http://schemas.microsoft.com/office/drawing/2014/main" xmlns="" id="{00000000-0008-0000-0400-00001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276" name="TextBox 15275">
          <a:extLst>
            <a:ext uri="{FF2B5EF4-FFF2-40B4-BE49-F238E27FC236}">
              <a16:creationId xmlns:a16="http://schemas.microsoft.com/office/drawing/2014/main" xmlns="" id="{00000000-0008-0000-0400-00001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277" name="TextBox 15276">
          <a:extLst>
            <a:ext uri="{FF2B5EF4-FFF2-40B4-BE49-F238E27FC236}">
              <a16:creationId xmlns:a16="http://schemas.microsoft.com/office/drawing/2014/main" xmlns="" id="{00000000-0008-0000-0400-00001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278" name="TextBox 15277">
          <a:extLst>
            <a:ext uri="{FF2B5EF4-FFF2-40B4-BE49-F238E27FC236}">
              <a16:creationId xmlns:a16="http://schemas.microsoft.com/office/drawing/2014/main" xmlns="" id="{00000000-0008-0000-0400-00001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79" name="TextBox 15278">
          <a:extLst>
            <a:ext uri="{FF2B5EF4-FFF2-40B4-BE49-F238E27FC236}">
              <a16:creationId xmlns:a16="http://schemas.microsoft.com/office/drawing/2014/main" xmlns="" id="{00000000-0008-0000-0400-00001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280" name="TextBox 15279">
          <a:extLst>
            <a:ext uri="{FF2B5EF4-FFF2-40B4-BE49-F238E27FC236}">
              <a16:creationId xmlns:a16="http://schemas.microsoft.com/office/drawing/2014/main" xmlns="" id="{00000000-0008-0000-0400-00001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81" name="TextBox 15280">
          <a:extLst>
            <a:ext uri="{FF2B5EF4-FFF2-40B4-BE49-F238E27FC236}">
              <a16:creationId xmlns:a16="http://schemas.microsoft.com/office/drawing/2014/main" xmlns="" id="{00000000-0008-0000-0400-00001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282" name="TextBox 15281">
          <a:extLst>
            <a:ext uri="{FF2B5EF4-FFF2-40B4-BE49-F238E27FC236}">
              <a16:creationId xmlns:a16="http://schemas.microsoft.com/office/drawing/2014/main" xmlns="" id="{00000000-0008-0000-0400-00001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83" name="TextBox 15282">
          <a:extLst>
            <a:ext uri="{FF2B5EF4-FFF2-40B4-BE49-F238E27FC236}">
              <a16:creationId xmlns:a16="http://schemas.microsoft.com/office/drawing/2014/main" xmlns="" id="{00000000-0008-0000-0400-00001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284" name="TextBox 15283">
          <a:extLst>
            <a:ext uri="{FF2B5EF4-FFF2-40B4-BE49-F238E27FC236}">
              <a16:creationId xmlns:a16="http://schemas.microsoft.com/office/drawing/2014/main" xmlns="" id="{00000000-0008-0000-0400-00001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285" name="TextBox 15284">
          <a:extLst>
            <a:ext uri="{FF2B5EF4-FFF2-40B4-BE49-F238E27FC236}">
              <a16:creationId xmlns:a16="http://schemas.microsoft.com/office/drawing/2014/main" xmlns="" id="{00000000-0008-0000-0400-00001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286" name="TextBox 15285">
          <a:extLst>
            <a:ext uri="{FF2B5EF4-FFF2-40B4-BE49-F238E27FC236}">
              <a16:creationId xmlns:a16="http://schemas.microsoft.com/office/drawing/2014/main" xmlns="" id="{00000000-0008-0000-0400-00002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87" name="TextBox 15286">
          <a:extLst>
            <a:ext uri="{FF2B5EF4-FFF2-40B4-BE49-F238E27FC236}">
              <a16:creationId xmlns:a16="http://schemas.microsoft.com/office/drawing/2014/main" xmlns="" id="{00000000-0008-0000-0400-00002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288" name="TextBox 15287">
          <a:extLst>
            <a:ext uri="{FF2B5EF4-FFF2-40B4-BE49-F238E27FC236}">
              <a16:creationId xmlns:a16="http://schemas.microsoft.com/office/drawing/2014/main" xmlns="" id="{00000000-0008-0000-0400-00002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89" name="TextBox 15288">
          <a:extLst>
            <a:ext uri="{FF2B5EF4-FFF2-40B4-BE49-F238E27FC236}">
              <a16:creationId xmlns:a16="http://schemas.microsoft.com/office/drawing/2014/main" xmlns="" id="{00000000-0008-0000-0400-00002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290" name="TextBox 15289">
          <a:extLst>
            <a:ext uri="{FF2B5EF4-FFF2-40B4-BE49-F238E27FC236}">
              <a16:creationId xmlns:a16="http://schemas.microsoft.com/office/drawing/2014/main" xmlns="" id="{00000000-0008-0000-0400-00002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91" name="TextBox 15290">
          <a:extLst>
            <a:ext uri="{FF2B5EF4-FFF2-40B4-BE49-F238E27FC236}">
              <a16:creationId xmlns:a16="http://schemas.microsoft.com/office/drawing/2014/main" xmlns="" id="{00000000-0008-0000-0400-00002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292" name="TextBox 15291">
          <a:extLst>
            <a:ext uri="{FF2B5EF4-FFF2-40B4-BE49-F238E27FC236}">
              <a16:creationId xmlns:a16="http://schemas.microsoft.com/office/drawing/2014/main" xmlns="" id="{00000000-0008-0000-0400-00002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293" name="TextBox 15292">
          <a:extLst>
            <a:ext uri="{FF2B5EF4-FFF2-40B4-BE49-F238E27FC236}">
              <a16:creationId xmlns:a16="http://schemas.microsoft.com/office/drawing/2014/main" xmlns="" id="{00000000-0008-0000-0400-00002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294" name="TextBox 15293">
          <a:extLst>
            <a:ext uri="{FF2B5EF4-FFF2-40B4-BE49-F238E27FC236}">
              <a16:creationId xmlns:a16="http://schemas.microsoft.com/office/drawing/2014/main" xmlns="" id="{00000000-0008-0000-0400-00002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95" name="TextBox 15294">
          <a:extLst>
            <a:ext uri="{FF2B5EF4-FFF2-40B4-BE49-F238E27FC236}">
              <a16:creationId xmlns:a16="http://schemas.microsoft.com/office/drawing/2014/main" xmlns="" id="{00000000-0008-0000-0400-00002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296" name="TextBox 15295">
          <a:extLst>
            <a:ext uri="{FF2B5EF4-FFF2-40B4-BE49-F238E27FC236}">
              <a16:creationId xmlns:a16="http://schemas.microsoft.com/office/drawing/2014/main" xmlns="" id="{00000000-0008-0000-0400-00002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97" name="TextBox 15296">
          <a:extLst>
            <a:ext uri="{FF2B5EF4-FFF2-40B4-BE49-F238E27FC236}">
              <a16:creationId xmlns:a16="http://schemas.microsoft.com/office/drawing/2014/main" xmlns="" id="{00000000-0008-0000-0400-00002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298" name="TextBox 15297">
          <a:extLst>
            <a:ext uri="{FF2B5EF4-FFF2-40B4-BE49-F238E27FC236}">
              <a16:creationId xmlns:a16="http://schemas.microsoft.com/office/drawing/2014/main" xmlns="" id="{00000000-0008-0000-0400-00002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299" name="TextBox 15298">
          <a:extLst>
            <a:ext uri="{FF2B5EF4-FFF2-40B4-BE49-F238E27FC236}">
              <a16:creationId xmlns:a16="http://schemas.microsoft.com/office/drawing/2014/main" xmlns="" id="{00000000-0008-0000-0400-00002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300" name="TextBox 15299">
          <a:extLst>
            <a:ext uri="{FF2B5EF4-FFF2-40B4-BE49-F238E27FC236}">
              <a16:creationId xmlns:a16="http://schemas.microsoft.com/office/drawing/2014/main" xmlns="" id="{00000000-0008-0000-0400-00002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301" name="TextBox 15300">
          <a:extLst>
            <a:ext uri="{FF2B5EF4-FFF2-40B4-BE49-F238E27FC236}">
              <a16:creationId xmlns:a16="http://schemas.microsoft.com/office/drawing/2014/main" xmlns="" id="{00000000-0008-0000-0400-00002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302" name="TextBox 15301">
          <a:extLst>
            <a:ext uri="{FF2B5EF4-FFF2-40B4-BE49-F238E27FC236}">
              <a16:creationId xmlns:a16="http://schemas.microsoft.com/office/drawing/2014/main" xmlns="" id="{00000000-0008-0000-0400-00003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03" name="TextBox 15302">
          <a:extLst>
            <a:ext uri="{FF2B5EF4-FFF2-40B4-BE49-F238E27FC236}">
              <a16:creationId xmlns:a16="http://schemas.microsoft.com/office/drawing/2014/main" xmlns="" id="{00000000-0008-0000-0400-00003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304" name="TextBox 15303">
          <a:extLst>
            <a:ext uri="{FF2B5EF4-FFF2-40B4-BE49-F238E27FC236}">
              <a16:creationId xmlns:a16="http://schemas.microsoft.com/office/drawing/2014/main" xmlns="" id="{00000000-0008-0000-0400-00003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05" name="TextBox 15304">
          <a:extLst>
            <a:ext uri="{FF2B5EF4-FFF2-40B4-BE49-F238E27FC236}">
              <a16:creationId xmlns:a16="http://schemas.microsoft.com/office/drawing/2014/main" xmlns="" id="{00000000-0008-0000-0400-00003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306" name="TextBox 15305">
          <a:extLst>
            <a:ext uri="{FF2B5EF4-FFF2-40B4-BE49-F238E27FC236}">
              <a16:creationId xmlns:a16="http://schemas.microsoft.com/office/drawing/2014/main" xmlns="" id="{00000000-0008-0000-0400-00003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07" name="TextBox 15306">
          <a:extLst>
            <a:ext uri="{FF2B5EF4-FFF2-40B4-BE49-F238E27FC236}">
              <a16:creationId xmlns:a16="http://schemas.microsoft.com/office/drawing/2014/main" xmlns="" id="{00000000-0008-0000-0400-00003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308" name="TextBox 15307">
          <a:extLst>
            <a:ext uri="{FF2B5EF4-FFF2-40B4-BE49-F238E27FC236}">
              <a16:creationId xmlns:a16="http://schemas.microsoft.com/office/drawing/2014/main" xmlns="" id="{00000000-0008-0000-0400-00003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309" name="TextBox 15308">
          <a:extLst>
            <a:ext uri="{FF2B5EF4-FFF2-40B4-BE49-F238E27FC236}">
              <a16:creationId xmlns:a16="http://schemas.microsoft.com/office/drawing/2014/main" xmlns="" id="{00000000-0008-0000-0400-00003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310" name="TextBox 15309">
          <a:extLst>
            <a:ext uri="{FF2B5EF4-FFF2-40B4-BE49-F238E27FC236}">
              <a16:creationId xmlns:a16="http://schemas.microsoft.com/office/drawing/2014/main" xmlns="" id="{00000000-0008-0000-0400-00003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11" name="TextBox 15310">
          <a:extLst>
            <a:ext uri="{FF2B5EF4-FFF2-40B4-BE49-F238E27FC236}">
              <a16:creationId xmlns:a16="http://schemas.microsoft.com/office/drawing/2014/main" xmlns="" id="{00000000-0008-0000-0400-00003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312" name="TextBox 15311">
          <a:extLst>
            <a:ext uri="{FF2B5EF4-FFF2-40B4-BE49-F238E27FC236}">
              <a16:creationId xmlns:a16="http://schemas.microsoft.com/office/drawing/2014/main" xmlns="" id="{00000000-0008-0000-0400-00003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13" name="TextBox 15312">
          <a:extLst>
            <a:ext uri="{FF2B5EF4-FFF2-40B4-BE49-F238E27FC236}">
              <a16:creationId xmlns:a16="http://schemas.microsoft.com/office/drawing/2014/main" xmlns="" id="{00000000-0008-0000-0400-00003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314" name="TextBox 15313">
          <a:extLst>
            <a:ext uri="{FF2B5EF4-FFF2-40B4-BE49-F238E27FC236}">
              <a16:creationId xmlns:a16="http://schemas.microsoft.com/office/drawing/2014/main" xmlns="" id="{00000000-0008-0000-0400-00003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15" name="TextBox 15314">
          <a:extLst>
            <a:ext uri="{FF2B5EF4-FFF2-40B4-BE49-F238E27FC236}">
              <a16:creationId xmlns:a16="http://schemas.microsoft.com/office/drawing/2014/main" xmlns="" id="{00000000-0008-0000-0400-00003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316" name="TextBox 15315">
          <a:extLst>
            <a:ext uri="{FF2B5EF4-FFF2-40B4-BE49-F238E27FC236}">
              <a16:creationId xmlns:a16="http://schemas.microsoft.com/office/drawing/2014/main" xmlns="" id="{00000000-0008-0000-0400-00003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317" name="TextBox 15316">
          <a:extLst>
            <a:ext uri="{FF2B5EF4-FFF2-40B4-BE49-F238E27FC236}">
              <a16:creationId xmlns:a16="http://schemas.microsoft.com/office/drawing/2014/main" xmlns="" id="{00000000-0008-0000-0400-00003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318" name="TextBox 15317">
          <a:extLst>
            <a:ext uri="{FF2B5EF4-FFF2-40B4-BE49-F238E27FC236}">
              <a16:creationId xmlns:a16="http://schemas.microsoft.com/office/drawing/2014/main" xmlns="" id="{00000000-0008-0000-0400-00004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19" name="TextBox 15318">
          <a:extLst>
            <a:ext uri="{FF2B5EF4-FFF2-40B4-BE49-F238E27FC236}">
              <a16:creationId xmlns:a16="http://schemas.microsoft.com/office/drawing/2014/main" xmlns="" id="{00000000-0008-0000-0400-00004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320" name="TextBox 15319">
          <a:extLst>
            <a:ext uri="{FF2B5EF4-FFF2-40B4-BE49-F238E27FC236}">
              <a16:creationId xmlns:a16="http://schemas.microsoft.com/office/drawing/2014/main" xmlns="" id="{00000000-0008-0000-0400-00004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21" name="TextBox 15320">
          <a:extLst>
            <a:ext uri="{FF2B5EF4-FFF2-40B4-BE49-F238E27FC236}">
              <a16:creationId xmlns:a16="http://schemas.microsoft.com/office/drawing/2014/main" xmlns="" id="{00000000-0008-0000-0400-00004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322" name="TextBox 15321">
          <a:extLst>
            <a:ext uri="{FF2B5EF4-FFF2-40B4-BE49-F238E27FC236}">
              <a16:creationId xmlns:a16="http://schemas.microsoft.com/office/drawing/2014/main" xmlns="" id="{00000000-0008-0000-0400-00004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23" name="TextBox 15322">
          <a:extLst>
            <a:ext uri="{FF2B5EF4-FFF2-40B4-BE49-F238E27FC236}">
              <a16:creationId xmlns:a16="http://schemas.microsoft.com/office/drawing/2014/main" xmlns="" id="{00000000-0008-0000-0400-00004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324" name="TextBox 15323">
          <a:extLst>
            <a:ext uri="{FF2B5EF4-FFF2-40B4-BE49-F238E27FC236}">
              <a16:creationId xmlns:a16="http://schemas.microsoft.com/office/drawing/2014/main" xmlns="" id="{00000000-0008-0000-0400-00004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325" name="TextBox 15324">
          <a:extLst>
            <a:ext uri="{FF2B5EF4-FFF2-40B4-BE49-F238E27FC236}">
              <a16:creationId xmlns:a16="http://schemas.microsoft.com/office/drawing/2014/main" xmlns="" id="{00000000-0008-0000-0400-00004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326" name="TextBox 15325">
          <a:extLst>
            <a:ext uri="{FF2B5EF4-FFF2-40B4-BE49-F238E27FC236}">
              <a16:creationId xmlns:a16="http://schemas.microsoft.com/office/drawing/2014/main" xmlns="" id="{00000000-0008-0000-0400-00004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27" name="TextBox 15326">
          <a:extLst>
            <a:ext uri="{FF2B5EF4-FFF2-40B4-BE49-F238E27FC236}">
              <a16:creationId xmlns:a16="http://schemas.microsoft.com/office/drawing/2014/main" xmlns="" id="{00000000-0008-0000-0400-00004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328" name="TextBox 15327">
          <a:extLst>
            <a:ext uri="{FF2B5EF4-FFF2-40B4-BE49-F238E27FC236}">
              <a16:creationId xmlns:a16="http://schemas.microsoft.com/office/drawing/2014/main" xmlns="" id="{00000000-0008-0000-0400-00004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29" name="TextBox 15328">
          <a:extLst>
            <a:ext uri="{FF2B5EF4-FFF2-40B4-BE49-F238E27FC236}">
              <a16:creationId xmlns:a16="http://schemas.microsoft.com/office/drawing/2014/main" xmlns="" id="{00000000-0008-0000-0400-00004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330" name="TextBox 15329">
          <a:extLst>
            <a:ext uri="{FF2B5EF4-FFF2-40B4-BE49-F238E27FC236}">
              <a16:creationId xmlns:a16="http://schemas.microsoft.com/office/drawing/2014/main" xmlns="" id="{00000000-0008-0000-0400-00004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31" name="TextBox 15330">
          <a:extLst>
            <a:ext uri="{FF2B5EF4-FFF2-40B4-BE49-F238E27FC236}">
              <a16:creationId xmlns:a16="http://schemas.microsoft.com/office/drawing/2014/main" xmlns="" id="{00000000-0008-0000-0400-00004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332" name="TextBox 15331">
          <a:extLst>
            <a:ext uri="{FF2B5EF4-FFF2-40B4-BE49-F238E27FC236}">
              <a16:creationId xmlns:a16="http://schemas.microsoft.com/office/drawing/2014/main" xmlns="" id="{00000000-0008-0000-0400-00004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333" name="TextBox 15332">
          <a:extLst>
            <a:ext uri="{FF2B5EF4-FFF2-40B4-BE49-F238E27FC236}">
              <a16:creationId xmlns:a16="http://schemas.microsoft.com/office/drawing/2014/main" xmlns="" id="{00000000-0008-0000-0400-00004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334" name="TextBox 15333">
          <a:extLst>
            <a:ext uri="{FF2B5EF4-FFF2-40B4-BE49-F238E27FC236}">
              <a16:creationId xmlns:a16="http://schemas.microsoft.com/office/drawing/2014/main" xmlns="" id="{00000000-0008-0000-0400-00005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35" name="TextBox 15334">
          <a:extLst>
            <a:ext uri="{FF2B5EF4-FFF2-40B4-BE49-F238E27FC236}">
              <a16:creationId xmlns:a16="http://schemas.microsoft.com/office/drawing/2014/main" xmlns="" id="{00000000-0008-0000-0400-00005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336" name="TextBox 15335">
          <a:extLst>
            <a:ext uri="{FF2B5EF4-FFF2-40B4-BE49-F238E27FC236}">
              <a16:creationId xmlns:a16="http://schemas.microsoft.com/office/drawing/2014/main" xmlns="" id="{00000000-0008-0000-0400-00005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37" name="TextBox 15336">
          <a:extLst>
            <a:ext uri="{FF2B5EF4-FFF2-40B4-BE49-F238E27FC236}">
              <a16:creationId xmlns:a16="http://schemas.microsoft.com/office/drawing/2014/main" xmlns="" id="{00000000-0008-0000-0400-00005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338" name="TextBox 15337">
          <a:extLst>
            <a:ext uri="{FF2B5EF4-FFF2-40B4-BE49-F238E27FC236}">
              <a16:creationId xmlns:a16="http://schemas.microsoft.com/office/drawing/2014/main" xmlns="" id="{00000000-0008-0000-0400-00005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39" name="TextBox 15338">
          <a:extLst>
            <a:ext uri="{FF2B5EF4-FFF2-40B4-BE49-F238E27FC236}">
              <a16:creationId xmlns:a16="http://schemas.microsoft.com/office/drawing/2014/main" xmlns="" id="{00000000-0008-0000-0400-00005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340" name="TextBox 15339">
          <a:extLst>
            <a:ext uri="{FF2B5EF4-FFF2-40B4-BE49-F238E27FC236}">
              <a16:creationId xmlns:a16="http://schemas.microsoft.com/office/drawing/2014/main" xmlns="" id="{00000000-0008-0000-0400-00005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341" name="TextBox 15340">
          <a:extLst>
            <a:ext uri="{FF2B5EF4-FFF2-40B4-BE49-F238E27FC236}">
              <a16:creationId xmlns:a16="http://schemas.microsoft.com/office/drawing/2014/main" xmlns="" id="{00000000-0008-0000-0400-00005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342" name="TextBox 15341">
          <a:extLst>
            <a:ext uri="{FF2B5EF4-FFF2-40B4-BE49-F238E27FC236}">
              <a16:creationId xmlns:a16="http://schemas.microsoft.com/office/drawing/2014/main" xmlns="" id="{00000000-0008-0000-0400-00005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43" name="TextBox 15342">
          <a:extLst>
            <a:ext uri="{FF2B5EF4-FFF2-40B4-BE49-F238E27FC236}">
              <a16:creationId xmlns:a16="http://schemas.microsoft.com/office/drawing/2014/main" xmlns="" id="{00000000-0008-0000-0400-00005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344" name="TextBox 15343">
          <a:extLst>
            <a:ext uri="{FF2B5EF4-FFF2-40B4-BE49-F238E27FC236}">
              <a16:creationId xmlns:a16="http://schemas.microsoft.com/office/drawing/2014/main" xmlns="" id="{00000000-0008-0000-0400-00005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45" name="TextBox 15344">
          <a:extLst>
            <a:ext uri="{FF2B5EF4-FFF2-40B4-BE49-F238E27FC236}">
              <a16:creationId xmlns:a16="http://schemas.microsoft.com/office/drawing/2014/main" xmlns="" id="{00000000-0008-0000-0400-00005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346" name="TextBox 15345">
          <a:extLst>
            <a:ext uri="{FF2B5EF4-FFF2-40B4-BE49-F238E27FC236}">
              <a16:creationId xmlns:a16="http://schemas.microsoft.com/office/drawing/2014/main" xmlns="" id="{00000000-0008-0000-0400-00005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47" name="TextBox 15346">
          <a:extLst>
            <a:ext uri="{FF2B5EF4-FFF2-40B4-BE49-F238E27FC236}">
              <a16:creationId xmlns:a16="http://schemas.microsoft.com/office/drawing/2014/main" xmlns="" id="{00000000-0008-0000-0400-00005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348" name="TextBox 15347">
          <a:extLst>
            <a:ext uri="{FF2B5EF4-FFF2-40B4-BE49-F238E27FC236}">
              <a16:creationId xmlns:a16="http://schemas.microsoft.com/office/drawing/2014/main" xmlns="" id="{00000000-0008-0000-0400-00005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349" name="TextBox 15348">
          <a:extLst>
            <a:ext uri="{FF2B5EF4-FFF2-40B4-BE49-F238E27FC236}">
              <a16:creationId xmlns:a16="http://schemas.microsoft.com/office/drawing/2014/main" xmlns="" id="{00000000-0008-0000-0400-00005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350" name="TextBox 15349">
          <a:extLst>
            <a:ext uri="{FF2B5EF4-FFF2-40B4-BE49-F238E27FC236}">
              <a16:creationId xmlns:a16="http://schemas.microsoft.com/office/drawing/2014/main" xmlns="" id="{00000000-0008-0000-0400-00006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51" name="TextBox 15350">
          <a:extLst>
            <a:ext uri="{FF2B5EF4-FFF2-40B4-BE49-F238E27FC236}">
              <a16:creationId xmlns:a16="http://schemas.microsoft.com/office/drawing/2014/main" xmlns="" id="{00000000-0008-0000-0400-00006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352" name="TextBox 15351">
          <a:extLst>
            <a:ext uri="{FF2B5EF4-FFF2-40B4-BE49-F238E27FC236}">
              <a16:creationId xmlns:a16="http://schemas.microsoft.com/office/drawing/2014/main" xmlns="" id="{00000000-0008-0000-0400-00006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53" name="TextBox 15352">
          <a:extLst>
            <a:ext uri="{FF2B5EF4-FFF2-40B4-BE49-F238E27FC236}">
              <a16:creationId xmlns:a16="http://schemas.microsoft.com/office/drawing/2014/main" xmlns="" id="{00000000-0008-0000-0400-00006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354" name="TextBox 15353">
          <a:extLst>
            <a:ext uri="{FF2B5EF4-FFF2-40B4-BE49-F238E27FC236}">
              <a16:creationId xmlns:a16="http://schemas.microsoft.com/office/drawing/2014/main" xmlns="" id="{00000000-0008-0000-0400-00006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55" name="TextBox 15354">
          <a:extLst>
            <a:ext uri="{FF2B5EF4-FFF2-40B4-BE49-F238E27FC236}">
              <a16:creationId xmlns:a16="http://schemas.microsoft.com/office/drawing/2014/main" xmlns="" id="{00000000-0008-0000-0400-00006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356" name="TextBox 15355">
          <a:extLst>
            <a:ext uri="{FF2B5EF4-FFF2-40B4-BE49-F238E27FC236}">
              <a16:creationId xmlns:a16="http://schemas.microsoft.com/office/drawing/2014/main" xmlns="" id="{00000000-0008-0000-0400-00006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357" name="TextBox 15356">
          <a:extLst>
            <a:ext uri="{FF2B5EF4-FFF2-40B4-BE49-F238E27FC236}">
              <a16:creationId xmlns:a16="http://schemas.microsoft.com/office/drawing/2014/main" xmlns="" id="{00000000-0008-0000-0400-00006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358" name="TextBox 15357">
          <a:extLst>
            <a:ext uri="{FF2B5EF4-FFF2-40B4-BE49-F238E27FC236}">
              <a16:creationId xmlns:a16="http://schemas.microsoft.com/office/drawing/2014/main" xmlns="" id="{00000000-0008-0000-0400-00006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59" name="TextBox 15358">
          <a:extLst>
            <a:ext uri="{FF2B5EF4-FFF2-40B4-BE49-F238E27FC236}">
              <a16:creationId xmlns:a16="http://schemas.microsoft.com/office/drawing/2014/main" xmlns="" id="{00000000-0008-0000-0400-00006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360" name="TextBox 15359">
          <a:extLst>
            <a:ext uri="{FF2B5EF4-FFF2-40B4-BE49-F238E27FC236}">
              <a16:creationId xmlns:a16="http://schemas.microsoft.com/office/drawing/2014/main" xmlns="" id="{00000000-0008-0000-0400-00006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61" name="TextBox 15360">
          <a:extLst>
            <a:ext uri="{FF2B5EF4-FFF2-40B4-BE49-F238E27FC236}">
              <a16:creationId xmlns:a16="http://schemas.microsoft.com/office/drawing/2014/main" xmlns="" id="{00000000-0008-0000-0400-00006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362" name="TextBox 15361">
          <a:extLst>
            <a:ext uri="{FF2B5EF4-FFF2-40B4-BE49-F238E27FC236}">
              <a16:creationId xmlns:a16="http://schemas.microsoft.com/office/drawing/2014/main" xmlns="" id="{00000000-0008-0000-0400-00006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63" name="TextBox 15362">
          <a:extLst>
            <a:ext uri="{FF2B5EF4-FFF2-40B4-BE49-F238E27FC236}">
              <a16:creationId xmlns:a16="http://schemas.microsoft.com/office/drawing/2014/main" xmlns="" id="{00000000-0008-0000-0400-00006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364" name="TextBox 15363">
          <a:extLst>
            <a:ext uri="{FF2B5EF4-FFF2-40B4-BE49-F238E27FC236}">
              <a16:creationId xmlns:a16="http://schemas.microsoft.com/office/drawing/2014/main" xmlns="" id="{00000000-0008-0000-0400-00006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365" name="TextBox 15364">
          <a:extLst>
            <a:ext uri="{FF2B5EF4-FFF2-40B4-BE49-F238E27FC236}">
              <a16:creationId xmlns:a16="http://schemas.microsoft.com/office/drawing/2014/main" xmlns="" id="{00000000-0008-0000-0400-00006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366" name="TextBox 15365">
          <a:extLst>
            <a:ext uri="{FF2B5EF4-FFF2-40B4-BE49-F238E27FC236}">
              <a16:creationId xmlns:a16="http://schemas.microsoft.com/office/drawing/2014/main" xmlns="" id="{00000000-0008-0000-0400-00007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67" name="TextBox 15366">
          <a:extLst>
            <a:ext uri="{FF2B5EF4-FFF2-40B4-BE49-F238E27FC236}">
              <a16:creationId xmlns:a16="http://schemas.microsoft.com/office/drawing/2014/main" xmlns="" id="{00000000-0008-0000-0400-00007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368" name="TextBox 15367">
          <a:extLst>
            <a:ext uri="{FF2B5EF4-FFF2-40B4-BE49-F238E27FC236}">
              <a16:creationId xmlns:a16="http://schemas.microsoft.com/office/drawing/2014/main" xmlns="" id="{00000000-0008-0000-0400-00007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69" name="TextBox 15368">
          <a:extLst>
            <a:ext uri="{FF2B5EF4-FFF2-40B4-BE49-F238E27FC236}">
              <a16:creationId xmlns:a16="http://schemas.microsoft.com/office/drawing/2014/main" xmlns="" id="{00000000-0008-0000-0400-00007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370" name="TextBox 15369">
          <a:extLst>
            <a:ext uri="{FF2B5EF4-FFF2-40B4-BE49-F238E27FC236}">
              <a16:creationId xmlns:a16="http://schemas.microsoft.com/office/drawing/2014/main" xmlns="" id="{00000000-0008-0000-0400-00007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71" name="TextBox 15370">
          <a:extLst>
            <a:ext uri="{FF2B5EF4-FFF2-40B4-BE49-F238E27FC236}">
              <a16:creationId xmlns:a16="http://schemas.microsoft.com/office/drawing/2014/main" xmlns="" id="{00000000-0008-0000-0400-00007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372" name="TextBox 15371">
          <a:extLst>
            <a:ext uri="{FF2B5EF4-FFF2-40B4-BE49-F238E27FC236}">
              <a16:creationId xmlns:a16="http://schemas.microsoft.com/office/drawing/2014/main" xmlns="" id="{00000000-0008-0000-0400-00007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373" name="TextBox 15372">
          <a:extLst>
            <a:ext uri="{FF2B5EF4-FFF2-40B4-BE49-F238E27FC236}">
              <a16:creationId xmlns:a16="http://schemas.microsoft.com/office/drawing/2014/main" xmlns="" id="{00000000-0008-0000-0400-00007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374" name="TextBox 15373">
          <a:extLst>
            <a:ext uri="{FF2B5EF4-FFF2-40B4-BE49-F238E27FC236}">
              <a16:creationId xmlns:a16="http://schemas.microsoft.com/office/drawing/2014/main" xmlns="" id="{00000000-0008-0000-0400-000078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75" name="TextBox 15374">
          <a:extLst>
            <a:ext uri="{FF2B5EF4-FFF2-40B4-BE49-F238E27FC236}">
              <a16:creationId xmlns:a16="http://schemas.microsoft.com/office/drawing/2014/main" xmlns="" id="{00000000-0008-0000-0400-000079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376" name="TextBox 15375">
          <a:extLst>
            <a:ext uri="{FF2B5EF4-FFF2-40B4-BE49-F238E27FC236}">
              <a16:creationId xmlns:a16="http://schemas.microsoft.com/office/drawing/2014/main" xmlns="" id="{00000000-0008-0000-0400-00007A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77" name="TextBox 15376">
          <a:extLst>
            <a:ext uri="{FF2B5EF4-FFF2-40B4-BE49-F238E27FC236}">
              <a16:creationId xmlns:a16="http://schemas.microsoft.com/office/drawing/2014/main" xmlns="" id="{00000000-0008-0000-0400-00007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378" name="TextBox 15377">
          <a:extLst>
            <a:ext uri="{FF2B5EF4-FFF2-40B4-BE49-F238E27FC236}">
              <a16:creationId xmlns:a16="http://schemas.microsoft.com/office/drawing/2014/main" xmlns="" id="{00000000-0008-0000-0400-00007C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79" name="TextBox 15378">
          <a:extLst>
            <a:ext uri="{FF2B5EF4-FFF2-40B4-BE49-F238E27FC236}">
              <a16:creationId xmlns:a16="http://schemas.microsoft.com/office/drawing/2014/main" xmlns="" id="{00000000-0008-0000-0400-00007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380" name="TextBox 15379">
          <a:extLst>
            <a:ext uri="{FF2B5EF4-FFF2-40B4-BE49-F238E27FC236}">
              <a16:creationId xmlns:a16="http://schemas.microsoft.com/office/drawing/2014/main" xmlns="" id="{00000000-0008-0000-0400-00007E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381" name="TextBox 15380">
          <a:extLst>
            <a:ext uri="{FF2B5EF4-FFF2-40B4-BE49-F238E27FC236}">
              <a16:creationId xmlns:a16="http://schemas.microsoft.com/office/drawing/2014/main" xmlns="" id="{00000000-0008-0000-0400-00007F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382" name="TextBox 15381">
          <a:extLst>
            <a:ext uri="{FF2B5EF4-FFF2-40B4-BE49-F238E27FC236}">
              <a16:creationId xmlns:a16="http://schemas.microsoft.com/office/drawing/2014/main" xmlns="" id="{00000000-0008-0000-0400-000080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83" name="TextBox 15382">
          <a:extLst>
            <a:ext uri="{FF2B5EF4-FFF2-40B4-BE49-F238E27FC236}">
              <a16:creationId xmlns:a16="http://schemas.microsoft.com/office/drawing/2014/main" xmlns="" id="{00000000-0008-0000-0400-000081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384" name="TextBox 15383">
          <a:extLst>
            <a:ext uri="{FF2B5EF4-FFF2-40B4-BE49-F238E27FC236}">
              <a16:creationId xmlns:a16="http://schemas.microsoft.com/office/drawing/2014/main" xmlns="" id="{00000000-0008-0000-0400-000082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85" name="TextBox 15384">
          <a:extLst>
            <a:ext uri="{FF2B5EF4-FFF2-40B4-BE49-F238E27FC236}">
              <a16:creationId xmlns:a16="http://schemas.microsoft.com/office/drawing/2014/main" xmlns="" id="{00000000-0008-0000-0400-00008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386" name="TextBox 15385">
          <a:extLst>
            <a:ext uri="{FF2B5EF4-FFF2-40B4-BE49-F238E27FC236}">
              <a16:creationId xmlns:a16="http://schemas.microsoft.com/office/drawing/2014/main" xmlns="" id="{00000000-0008-0000-0400-000084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87" name="TextBox 15386">
          <a:extLst>
            <a:ext uri="{FF2B5EF4-FFF2-40B4-BE49-F238E27FC236}">
              <a16:creationId xmlns:a16="http://schemas.microsoft.com/office/drawing/2014/main" xmlns="" id="{00000000-0008-0000-0400-00008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388" name="TextBox 15387">
          <a:extLst>
            <a:ext uri="{FF2B5EF4-FFF2-40B4-BE49-F238E27FC236}">
              <a16:creationId xmlns:a16="http://schemas.microsoft.com/office/drawing/2014/main" xmlns="" id="{00000000-0008-0000-0400-000086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389" name="TextBox 15388">
          <a:extLst>
            <a:ext uri="{FF2B5EF4-FFF2-40B4-BE49-F238E27FC236}">
              <a16:creationId xmlns:a16="http://schemas.microsoft.com/office/drawing/2014/main" xmlns="" id="{00000000-0008-0000-0400-000087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390" name="TextBox 15389">
          <a:extLst>
            <a:ext uri="{FF2B5EF4-FFF2-40B4-BE49-F238E27FC236}">
              <a16:creationId xmlns:a16="http://schemas.microsoft.com/office/drawing/2014/main" xmlns="" id="{00000000-0008-0000-0400-000088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391" name="TextBox 15390">
          <a:extLst>
            <a:ext uri="{FF2B5EF4-FFF2-40B4-BE49-F238E27FC236}">
              <a16:creationId xmlns:a16="http://schemas.microsoft.com/office/drawing/2014/main" xmlns="" id="{00000000-0008-0000-0400-000089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392" name="TextBox 15391">
          <a:extLst>
            <a:ext uri="{FF2B5EF4-FFF2-40B4-BE49-F238E27FC236}">
              <a16:creationId xmlns:a16="http://schemas.microsoft.com/office/drawing/2014/main" xmlns="" id="{00000000-0008-0000-0400-00008A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93" name="TextBox 15392">
          <a:extLst>
            <a:ext uri="{FF2B5EF4-FFF2-40B4-BE49-F238E27FC236}">
              <a16:creationId xmlns:a16="http://schemas.microsoft.com/office/drawing/2014/main" xmlns="" id="{00000000-0008-0000-0400-00008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394" name="TextBox 15393">
          <a:extLst>
            <a:ext uri="{FF2B5EF4-FFF2-40B4-BE49-F238E27FC236}">
              <a16:creationId xmlns:a16="http://schemas.microsoft.com/office/drawing/2014/main" xmlns="" id="{00000000-0008-0000-0400-00008C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95" name="TextBox 15394">
          <a:extLst>
            <a:ext uri="{FF2B5EF4-FFF2-40B4-BE49-F238E27FC236}">
              <a16:creationId xmlns:a16="http://schemas.microsoft.com/office/drawing/2014/main" xmlns="" id="{00000000-0008-0000-0400-00008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396" name="TextBox 15395">
          <a:extLst>
            <a:ext uri="{FF2B5EF4-FFF2-40B4-BE49-F238E27FC236}">
              <a16:creationId xmlns:a16="http://schemas.microsoft.com/office/drawing/2014/main" xmlns="" id="{00000000-0008-0000-0400-00008E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397" name="TextBox 15396">
          <a:extLst>
            <a:ext uri="{FF2B5EF4-FFF2-40B4-BE49-F238E27FC236}">
              <a16:creationId xmlns:a16="http://schemas.microsoft.com/office/drawing/2014/main" xmlns="" id="{00000000-0008-0000-0400-00008F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398" name="TextBox 15397">
          <a:extLst>
            <a:ext uri="{FF2B5EF4-FFF2-40B4-BE49-F238E27FC236}">
              <a16:creationId xmlns:a16="http://schemas.microsoft.com/office/drawing/2014/main" xmlns="" id="{00000000-0008-0000-0400-000090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399" name="TextBox 15398">
          <a:extLst>
            <a:ext uri="{FF2B5EF4-FFF2-40B4-BE49-F238E27FC236}">
              <a16:creationId xmlns:a16="http://schemas.microsoft.com/office/drawing/2014/main" xmlns="" id="{00000000-0008-0000-0400-000091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400" name="TextBox 15399">
          <a:extLst>
            <a:ext uri="{FF2B5EF4-FFF2-40B4-BE49-F238E27FC236}">
              <a16:creationId xmlns:a16="http://schemas.microsoft.com/office/drawing/2014/main" xmlns="" id="{00000000-0008-0000-0400-000092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01" name="TextBox 15400">
          <a:extLst>
            <a:ext uri="{FF2B5EF4-FFF2-40B4-BE49-F238E27FC236}">
              <a16:creationId xmlns:a16="http://schemas.microsoft.com/office/drawing/2014/main" xmlns="" id="{00000000-0008-0000-0400-000093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402" name="TextBox 15401">
          <a:extLst>
            <a:ext uri="{FF2B5EF4-FFF2-40B4-BE49-F238E27FC236}">
              <a16:creationId xmlns:a16="http://schemas.microsoft.com/office/drawing/2014/main" xmlns="" id="{00000000-0008-0000-0400-000094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03" name="TextBox 15402">
          <a:extLst>
            <a:ext uri="{FF2B5EF4-FFF2-40B4-BE49-F238E27FC236}">
              <a16:creationId xmlns:a16="http://schemas.microsoft.com/office/drawing/2014/main" xmlns="" id="{00000000-0008-0000-0400-000095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404" name="TextBox 15403">
          <a:extLst>
            <a:ext uri="{FF2B5EF4-FFF2-40B4-BE49-F238E27FC236}">
              <a16:creationId xmlns:a16="http://schemas.microsoft.com/office/drawing/2014/main" xmlns="" id="{00000000-0008-0000-0400-000096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05" name="TextBox 15404">
          <a:extLst>
            <a:ext uri="{FF2B5EF4-FFF2-40B4-BE49-F238E27FC236}">
              <a16:creationId xmlns:a16="http://schemas.microsoft.com/office/drawing/2014/main" xmlns="" id="{00000000-0008-0000-0400-000097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406" name="TextBox 15405">
          <a:extLst>
            <a:ext uri="{FF2B5EF4-FFF2-40B4-BE49-F238E27FC236}">
              <a16:creationId xmlns:a16="http://schemas.microsoft.com/office/drawing/2014/main" xmlns="" id="{00000000-0008-0000-0400-000098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407" name="TextBox 15406">
          <a:extLst>
            <a:ext uri="{FF2B5EF4-FFF2-40B4-BE49-F238E27FC236}">
              <a16:creationId xmlns:a16="http://schemas.microsoft.com/office/drawing/2014/main" xmlns="" id="{00000000-0008-0000-0400-000099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408" name="TextBox 15407">
          <a:extLst>
            <a:ext uri="{FF2B5EF4-FFF2-40B4-BE49-F238E27FC236}">
              <a16:creationId xmlns:a16="http://schemas.microsoft.com/office/drawing/2014/main" xmlns="" id="{00000000-0008-0000-0400-00009A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09" name="TextBox 15408">
          <a:extLst>
            <a:ext uri="{FF2B5EF4-FFF2-40B4-BE49-F238E27FC236}">
              <a16:creationId xmlns:a16="http://schemas.microsoft.com/office/drawing/2014/main" xmlns="" id="{00000000-0008-0000-0400-00009B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410" name="TextBox 15409">
          <a:extLst>
            <a:ext uri="{FF2B5EF4-FFF2-40B4-BE49-F238E27FC236}">
              <a16:creationId xmlns:a16="http://schemas.microsoft.com/office/drawing/2014/main" xmlns="" id="{00000000-0008-0000-0400-00009C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11" name="TextBox 15410">
          <a:extLst>
            <a:ext uri="{FF2B5EF4-FFF2-40B4-BE49-F238E27FC236}">
              <a16:creationId xmlns:a16="http://schemas.microsoft.com/office/drawing/2014/main" xmlns="" id="{00000000-0008-0000-0400-00009D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412" name="TextBox 15411">
          <a:extLst>
            <a:ext uri="{FF2B5EF4-FFF2-40B4-BE49-F238E27FC236}">
              <a16:creationId xmlns:a16="http://schemas.microsoft.com/office/drawing/2014/main" xmlns="" id="{00000000-0008-0000-0400-00009E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13" name="TextBox 15412">
          <a:extLst>
            <a:ext uri="{FF2B5EF4-FFF2-40B4-BE49-F238E27FC236}">
              <a16:creationId xmlns:a16="http://schemas.microsoft.com/office/drawing/2014/main" xmlns="" id="{00000000-0008-0000-0400-00009F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414" name="TextBox 15413">
          <a:extLst>
            <a:ext uri="{FF2B5EF4-FFF2-40B4-BE49-F238E27FC236}">
              <a16:creationId xmlns:a16="http://schemas.microsoft.com/office/drawing/2014/main" xmlns="" id="{00000000-0008-0000-0400-0000A0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415" name="TextBox 15414">
          <a:extLst>
            <a:ext uri="{FF2B5EF4-FFF2-40B4-BE49-F238E27FC236}">
              <a16:creationId xmlns:a16="http://schemas.microsoft.com/office/drawing/2014/main" xmlns="" id="{00000000-0008-0000-0400-0000A1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416" name="TextBox 15415">
          <a:extLst>
            <a:ext uri="{FF2B5EF4-FFF2-40B4-BE49-F238E27FC236}">
              <a16:creationId xmlns:a16="http://schemas.microsoft.com/office/drawing/2014/main" xmlns="" id="{00000000-0008-0000-0400-0000A2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417" name="TextBox 15416">
          <a:extLst>
            <a:ext uri="{FF2B5EF4-FFF2-40B4-BE49-F238E27FC236}">
              <a16:creationId xmlns:a16="http://schemas.microsoft.com/office/drawing/2014/main" xmlns="" id="{00000000-0008-0000-0400-0000A3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418" name="TextBox 15417">
          <a:extLst>
            <a:ext uri="{FF2B5EF4-FFF2-40B4-BE49-F238E27FC236}">
              <a16:creationId xmlns:a16="http://schemas.microsoft.com/office/drawing/2014/main" xmlns="" id="{00000000-0008-0000-0400-0000A4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419" name="TextBox 15418">
          <a:extLst>
            <a:ext uri="{FF2B5EF4-FFF2-40B4-BE49-F238E27FC236}">
              <a16:creationId xmlns:a16="http://schemas.microsoft.com/office/drawing/2014/main" xmlns="" id="{00000000-0008-0000-0400-0000A5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15420" name="TextBox 15419">
          <a:extLst>
            <a:ext uri="{FF2B5EF4-FFF2-40B4-BE49-F238E27FC236}">
              <a16:creationId xmlns:a16="http://schemas.microsoft.com/office/drawing/2014/main" xmlns="" id="{00000000-0008-0000-0400-0000A603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421" name="TextBox 15420">
          <a:extLst>
            <a:ext uri="{FF2B5EF4-FFF2-40B4-BE49-F238E27FC236}">
              <a16:creationId xmlns:a16="http://schemas.microsoft.com/office/drawing/2014/main" xmlns="" id="{00000000-0008-0000-0400-0000A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22" name="TextBox 15421">
          <a:extLst>
            <a:ext uri="{FF2B5EF4-FFF2-40B4-BE49-F238E27FC236}">
              <a16:creationId xmlns:a16="http://schemas.microsoft.com/office/drawing/2014/main" xmlns="" id="{00000000-0008-0000-0400-0000A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423" name="TextBox 15422">
          <a:extLst>
            <a:ext uri="{FF2B5EF4-FFF2-40B4-BE49-F238E27FC236}">
              <a16:creationId xmlns:a16="http://schemas.microsoft.com/office/drawing/2014/main" xmlns="" id="{00000000-0008-0000-0400-0000A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24" name="TextBox 15423">
          <a:extLst>
            <a:ext uri="{FF2B5EF4-FFF2-40B4-BE49-F238E27FC236}">
              <a16:creationId xmlns:a16="http://schemas.microsoft.com/office/drawing/2014/main" xmlns="" id="{00000000-0008-0000-0400-0000A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425" name="TextBox 15424">
          <a:extLst>
            <a:ext uri="{FF2B5EF4-FFF2-40B4-BE49-F238E27FC236}">
              <a16:creationId xmlns:a16="http://schemas.microsoft.com/office/drawing/2014/main" xmlns="" id="{00000000-0008-0000-0400-0000A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26" name="TextBox 15425">
          <a:extLst>
            <a:ext uri="{FF2B5EF4-FFF2-40B4-BE49-F238E27FC236}">
              <a16:creationId xmlns:a16="http://schemas.microsoft.com/office/drawing/2014/main" xmlns="" id="{00000000-0008-0000-0400-0000A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427" name="TextBox 15426">
          <a:extLst>
            <a:ext uri="{FF2B5EF4-FFF2-40B4-BE49-F238E27FC236}">
              <a16:creationId xmlns:a16="http://schemas.microsoft.com/office/drawing/2014/main" xmlns="" id="{00000000-0008-0000-0400-0000A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428" name="TextBox 15427">
          <a:extLst>
            <a:ext uri="{FF2B5EF4-FFF2-40B4-BE49-F238E27FC236}">
              <a16:creationId xmlns:a16="http://schemas.microsoft.com/office/drawing/2014/main" xmlns="" id="{00000000-0008-0000-0400-0000A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429" name="TextBox 15428">
          <a:extLst>
            <a:ext uri="{FF2B5EF4-FFF2-40B4-BE49-F238E27FC236}">
              <a16:creationId xmlns:a16="http://schemas.microsoft.com/office/drawing/2014/main" xmlns="" id="{00000000-0008-0000-0400-0000A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30" name="TextBox 15429">
          <a:extLst>
            <a:ext uri="{FF2B5EF4-FFF2-40B4-BE49-F238E27FC236}">
              <a16:creationId xmlns:a16="http://schemas.microsoft.com/office/drawing/2014/main" xmlns="" id="{00000000-0008-0000-0400-0000B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431" name="TextBox 15430">
          <a:extLst>
            <a:ext uri="{FF2B5EF4-FFF2-40B4-BE49-F238E27FC236}">
              <a16:creationId xmlns:a16="http://schemas.microsoft.com/office/drawing/2014/main" xmlns="" id="{00000000-0008-0000-0400-0000B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32" name="TextBox 15431">
          <a:extLst>
            <a:ext uri="{FF2B5EF4-FFF2-40B4-BE49-F238E27FC236}">
              <a16:creationId xmlns:a16="http://schemas.microsoft.com/office/drawing/2014/main" xmlns="" id="{00000000-0008-0000-0400-0000B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433" name="TextBox 15432">
          <a:extLst>
            <a:ext uri="{FF2B5EF4-FFF2-40B4-BE49-F238E27FC236}">
              <a16:creationId xmlns:a16="http://schemas.microsoft.com/office/drawing/2014/main" xmlns="" id="{00000000-0008-0000-0400-0000B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34" name="TextBox 15433">
          <a:extLst>
            <a:ext uri="{FF2B5EF4-FFF2-40B4-BE49-F238E27FC236}">
              <a16:creationId xmlns:a16="http://schemas.microsoft.com/office/drawing/2014/main" xmlns="" id="{00000000-0008-0000-0400-0000B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435" name="TextBox 15434">
          <a:extLst>
            <a:ext uri="{FF2B5EF4-FFF2-40B4-BE49-F238E27FC236}">
              <a16:creationId xmlns:a16="http://schemas.microsoft.com/office/drawing/2014/main" xmlns="" id="{00000000-0008-0000-0400-0000B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436" name="TextBox 15435">
          <a:extLst>
            <a:ext uri="{FF2B5EF4-FFF2-40B4-BE49-F238E27FC236}">
              <a16:creationId xmlns:a16="http://schemas.microsoft.com/office/drawing/2014/main" xmlns="" id="{00000000-0008-0000-0400-0000B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437" name="TextBox 15436">
          <a:extLst>
            <a:ext uri="{FF2B5EF4-FFF2-40B4-BE49-F238E27FC236}">
              <a16:creationId xmlns:a16="http://schemas.microsoft.com/office/drawing/2014/main" xmlns="" id="{00000000-0008-0000-0400-0000B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38" name="TextBox 15437">
          <a:extLst>
            <a:ext uri="{FF2B5EF4-FFF2-40B4-BE49-F238E27FC236}">
              <a16:creationId xmlns:a16="http://schemas.microsoft.com/office/drawing/2014/main" xmlns="" id="{00000000-0008-0000-0400-0000B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439" name="TextBox 15438">
          <a:extLst>
            <a:ext uri="{FF2B5EF4-FFF2-40B4-BE49-F238E27FC236}">
              <a16:creationId xmlns:a16="http://schemas.microsoft.com/office/drawing/2014/main" xmlns="" id="{00000000-0008-0000-0400-0000B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40" name="TextBox 15439">
          <a:extLst>
            <a:ext uri="{FF2B5EF4-FFF2-40B4-BE49-F238E27FC236}">
              <a16:creationId xmlns:a16="http://schemas.microsoft.com/office/drawing/2014/main" xmlns="" id="{00000000-0008-0000-0400-0000B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441" name="TextBox 15440">
          <a:extLst>
            <a:ext uri="{FF2B5EF4-FFF2-40B4-BE49-F238E27FC236}">
              <a16:creationId xmlns:a16="http://schemas.microsoft.com/office/drawing/2014/main" xmlns="" id="{00000000-0008-0000-0400-0000B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42" name="TextBox 15441">
          <a:extLst>
            <a:ext uri="{FF2B5EF4-FFF2-40B4-BE49-F238E27FC236}">
              <a16:creationId xmlns:a16="http://schemas.microsoft.com/office/drawing/2014/main" xmlns="" id="{00000000-0008-0000-0400-0000B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443" name="TextBox 15442">
          <a:extLst>
            <a:ext uri="{FF2B5EF4-FFF2-40B4-BE49-F238E27FC236}">
              <a16:creationId xmlns:a16="http://schemas.microsoft.com/office/drawing/2014/main" xmlns="" id="{00000000-0008-0000-0400-0000B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444" name="TextBox 15443">
          <a:extLst>
            <a:ext uri="{FF2B5EF4-FFF2-40B4-BE49-F238E27FC236}">
              <a16:creationId xmlns:a16="http://schemas.microsoft.com/office/drawing/2014/main" xmlns="" id="{00000000-0008-0000-0400-0000B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445" name="TextBox 15444">
          <a:extLst>
            <a:ext uri="{FF2B5EF4-FFF2-40B4-BE49-F238E27FC236}">
              <a16:creationId xmlns:a16="http://schemas.microsoft.com/office/drawing/2014/main" xmlns="" id="{00000000-0008-0000-0400-0000B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46" name="TextBox 15445">
          <a:extLst>
            <a:ext uri="{FF2B5EF4-FFF2-40B4-BE49-F238E27FC236}">
              <a16:creationId xmlns:a16="http://schemas.microsoft.com/office/drawing/2014/main" xmlns="" id="{00000000-0008-0000-0400-0000C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447" name="TextBox 15446">
          <a:extLst>
            <a:ext uri="{FF2B5EF4-FFF2-40B4-BE49-F238E27FC236}">
              <a16:creationId xmlns:a16="http://schemas.microsoft.com/office/drawing/2014/main" xmlns="" id="{00000000-0008-0000-0400-0000C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48" name="TextBox 15447">
          <a:extLst>
            <a:ext uri="{FF2B5EF4-FFF2-40B4-BE49-F238E27FC236}">
              <a16:creationId xmlns:a16="http://schemas.microsoft.com/office/drawing/2014/main" xmlns="" id="{00000000-0008-0000-0400-0000C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449" name="TextBox 15448">
          <a:extLst>
            <a:ext uri="{FF2B5EF4-FFF2-40B4-BE49-F238E27FC236}">
              <a16:creationId xmlns:a16="http://schemas.microsoft.com/office/drawing/2014/main" xmlns="" id="{00000000-0008-0000-0400-0000C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50" name="TextBox 15449">
          <a:extLst>
            <a:ext uri="{FF2B5EF4-FFF2-40B4-BE49-F238E27FC236}">
              <a16:creationId xmlns:a16="http://schemas.microsoft.com/office/drawing/2014/main" xmlns="" id="{00000000-0008-0000-0400-0000C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451" name="TextBox 15450">
          <a:extLst>
            <a:ext uri="{FF2B5EF4-FFF2-40B4-BE49-F238E27FC236}">
              <a16:creationId xmlns:a16="http://schemas.microsoft.com/office/drawing/2014/main" xmlns="" id="{00000000-0008-0000-0400-0000C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452" name="TextBox 15451">
          <a:extLst>
            <a:ext uri="{FF2B5EF4-FFF2-40B4-BE49-F238E27FC236}">
              <a16:creationId xmlns:a16="http://schemas.microsoft.com/office/drawing/2014/main" xmlns="" id="{00000000-0008-0000-0400-0000C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453" name="TextBox 15452">
          <a:extLst>
            <a:ext uri="{FF2B5EF4-FFF2-40B4-BE49-F238E27FC236}">
              <a16:creationId xmlns:a16="http://schemas.microsoft.com/office/drawing/2014/main" xmlns="" id="{00000000-0008-0000-0400-0000C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54" name="TextBox 15453">
          <a:extLst>
            <a:ext uri="{FF2B5EF4-FFF2-40B4-BE49-F238E27FC236}">
              <a16:creationId xmlns:a16="http://schemas.microsoft.com/office/drawing/2014/main" xmlns="" id="{00000000-0008-0000-0400-0000C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455" name="TextBox 15454">
          <a:extLst>
            <a:ext uri="{FF2B5EF4-FFF2-40B4-BE49-F238E27FC236}">
              <a16:creationId xmlns:a16="http://schemas.microsoft.com/office/drawing/2014/main" xmlns="" id="{00000000-0008-0000-0400-0000C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56" name="TextBox 15455">
          <a:extLst>
            <a:ext uri="{FF2B5EF4-FFF2-40B4-BE49-F238E27FC236}">
              <a16:creationId xmlns:a16="http://schemas.microsoft.com/office/drawing/2014/main" xmlns="" id="{00000000-0008-0000-0400-0000C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457" name="TextBox 15456">
          <a:extLst>
            <a:ext uri="{FF2B5EF4-FFF2-40B4-BE49-F238E27FC236}">
              <a16:creationId xmlns:a16="http://schemas.microsoft.com/office/drawing/2014/main" xmlns="" id="{00000000-0008-0000-0400-0000C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58" name="TextBox 15457">
          <a:extLst>
            <a:ext uri="{FF2B5EF4-FFF2-40B4-BE49-F238E27FC236}">
              <a16:creationId xmlns:a16="http://schemas.microsoft.com/office/drawing/2014/main" xmlns="" id="{00000000-0008-0000-0400-0000C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459" name="TextBox 15458">
          <a:extLst>
            <a:ext uri="{FF2B5EF4-FFF2-40B4-BE49-F238E27FC236}">
              <a16:creationId xmlns:a16="http://schemas.microsoft.com/office/drawing/2014/main" xmlns="" id="{00000000-0008-0000-0400-0000C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460" name="TextBox 15459">
          <a:extLst>
            <a:ext uri="{FF2B5EF4-FFF2-40B4-BE49-F238E27FC236}">
              <a16:creationId xmlns:a16="http://schemas.microsoft.com/office/drawing/2014/main" xmlns="" id="{00000000-0008-0000-0400-0000C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461" name="TextBox 15460">
          <a:extLst>
            <a:ext uri="{FF2B5EF4-FFF2-40B4-BE49-F238E27FC236}">
              <a16:creationId xmlns:a16="http://schemas.microsoft.com/office/drawing/2014/main" xmlns="" id="{00000000-0008-0000-0400-0000C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62" name="TextBox 15461">
          <a:extLst>
            <a:ext uri="{FF2B5EF4-FFF2-40B4-BE49-F238E27FC236}">
              <a16:creationId xmlns:a16="http://schemas.microsoft.com/office/drawing/2014/main" xmlns="" id="{00000000-0008-0000-0400-0000D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463" name="TextBox 15462">
          <a:extLst>
            <a:ext uri="{FF2B5EF4-FFF2-40B4-BE49-F238E27FC236}">
              <a16:creationId xmlns:a16="http://schemas.microsoft.com/office/drawing/2014/main" xmlns="" id="{00000000-0008-0000-0400-0000D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64" name="TextBox 15463">
          <a:extLst>
            <a:ext uri="{FF2B5EF4-FFF2-40B4-BE49-F238E27FC236}">
              <a16:creationId xmlns:a16="http://schemas.microsoft.com/office/drawing/2014/main" xmlns="" id="{00000000-0008-0000-0400-0000D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465" name="TextBox 15464">
          <a:extLst>
            <a:ext uri="{FF2B5EF4-FFF2-40B4-BE49-F238E27FC236}">
              <a16:creationId xmlns:a16="http://schemas.microsoft.com/office/drawing/2014/main" xmlns="" id="{00000000-0008-0000-0400-0000D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66" name="TextBox 15465">
          <a:extLst>
            <a:ext uri="{FF2B5EF4-FFF2-40B4-BE49-F238E27FC236}">
              <a16:creationId xmlns:a16="http://schemas.microsoft.com/office/drawing/2014/main" xmlns="" id="{00000000-0008-0000-0400-0000D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467" name="TextBox 15466">
          <a:extLst>
            <a:ext uri="{FF2B5EF4-FFF2-40B4-BE49-F238E27FC236}">
              <a16:creationId xmlns:a16="http://schemas.microsoft.com/office/drawing/2014/main" xmlns="" id="{00000000-0008-0000-0400-0000D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468" name="TextBox 15467">
          <a:extLst>
            <a:ext uri="{FF2B5EF4-FFF2-40B4-BE49-F238E27FC236}">
              <a16:creationId xmlns:a16="http://schemas.microsoft.com/office/drawing/2014/main" xmlns="" id="{00000000-0008-0000-0400-0000D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469" name="TextBox 15468">
          <a:extLst>
            <a:ext uri="{FF2B5EF4-FFF2-40B4-BE49-F238E27FC236}">
              <a16:creationId xmlns:a16="http://schemas.microsoft.com/office/drawing/2014/main" xmlns="" id="{00000000-0008-0000-0400-0000D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70" name="TextBox 15469">
          <a:extLst>
            <a:ext uri="{FF2B5EF4-FFF2-40B4-BE49-F238E27FC236}">
              <a16:creationId xmlns:a16="http://schemas.microsoft.com/office/drawing/2014/main" xmlns="" id="{00000000-0008-0000-0400-0000D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471" name="TextBox 15470">
          <a:extLst>
            <a:ext uri="{FF2B5EF4-FFF2-40B4-BE49-F238E27FC236}">
              <a16:creationId xmlns:a16="http://schemas.microsoft.com/office/drawing/2014/main" xmlns="" id="{00000000-0008-0000-0400-0000D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72" name="TextBox 15471">
          <a:extLst>
            <a:ext uri="{FF2B5EF4-FFF2-40B4-BE49-F238E27FC236}">
              <a16:creationId xmlns:a16="http://schemas.microsoft.com/office/drawing/2014/main" xmlns="" id="{00000000-0008-0000-0400-0000D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473" name="TextBox 15472">
          <a:extLst>
            <a:ext uri="{FF2B5EF4-FFF2-40B4-BE49-F238E27FC236}">
              <a16:creationId xmlns:a16="http://schemas.microsoft.com/office/drawing/2014/main" xmlns="" id="{00000000-0008-0000-0400-0000D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74" name="TextBox 15473">
          <a:extLst>
            <a:ext uri="{FF2B5EF4-FFF2-40B4-BE49-F238E27FC236}">
              <a16:creationId xmlns:a16="http://schemas.microsoft.com/office/drawing/2014/main" xmlns="" id="{00000000-0008-0000-0400-0000D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475" name="TextBox 15474">
          <a:extLst>
            <a:ext uri="{FF2B5EF4-FFF2-40B4-BE49-F238E27FC236}">
              <a16:creationId xmlns:a16="http://schemas.microsoft.com/office/drawing/2014/main" xmlns="" id="{00000000-0008-0000-0400-0000D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476" name="TextBox 15475">
          <a:extLst>
            <a:ext uri="{FF2B5EF4-FFF2-40B4-BE49-F238E27FC236}">
              <a16:creationId xmlns:a16="http://schemas.microsoft.com/office/drawing/2014/main" xmlns="" id="{00000000-0008-0000-0400-0000D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477" name="TextBox 15476">
          <a:extLst>
            <a:ext uri="{FF2B5EF4-FFF2-40B4-BE49-F238E27FC236}">
              <a16:creationId xmlns:a16="http://schemas.microsoft.com/office/drawing/2014/main" xmlns="" id="{00000000-0008-0000-0400-0000D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78" name="TextBox 15477">
          <a:extLst>
            <a:ext uri="{FF2B5EF4-FFF2-40B4-BE49-F238E27FC236}">
              <a16:creationId xmlns:a16="http://schemas.microsoft.com/office/drawing/2014/main" xmlns="" id="{00000000-0008-0000-0400-0000E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479" name="TextBox 15478">
          <a:extLst>
            <a:ext uri="{FF2B5EF4-FFF2-40B4-BE49-F238E27FC236}">
              <a16:creationId xmlns:a16="http://schemas.microsoft.com/office/drawing/2014/main" xmlns="" id="{00000000-0008-0000-0400-0000E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80" name="TextBox 15479">
          <a:extLst>
            <a:ext uri="{FF2B5EF4-FFF2-40B4-BE49-F238E27FC236}">
              <a16:creationId xmlns:a16="http://schemas.microsoft.com/office/drawing/2014/main" xmlns="" id="{00000000-0008-0000-0400-0000E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481" name="TextBox 15480">
          <a:extLst>
            <a:ext uri="{FF2B5EF4-FFF2-40B4-BE49-F238E27FC236}">
              <a16:creationId xmlns:a16="http://schemas.microsoft.com/office/drawing/2014/main" xmlns="" id="{00000000-0008-0000-0400-0000E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82" name="TextBox 15481">
          <a:extLst>
            <a:ext uri="{FF2B5EF4-FFF2-40B4-BE49-F238E27FC236}">
              <a16:creationId xmlns:a16="http://schemas.microsoft.com/office/drawing/2014/main" xmlns="" id="{00000000-0008-0000-0400-0000E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483" name="TextBox 15482">
          <a:extLst>
            <a:ext uri="{FF2B5EF4-FFF2-40B4-BE49-F238E27FC236}">
              <a16:creationId xmlns:a16="http://schemas.microsoft.com/office/drawing/2014/main" xmlns="" id="{00000000-0008-0000-0400-0000E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484" name="TextBox 15483">
          <a:extLst>
            <a:ext uri="{FF2B5EF4-FFF2-40B4-BE49-F238E27FC236}">
              <a16:creationId xmlns:a16="http://schemas.microsoft.com/office/drawing/2014/main" xmlns="" id="{00000000-0008-0000-0400-0000E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485" name="TextBox 15484">
          <a:extLst>
            <a:ext uri="{FF2B5EF4-FFF2-40B4-BE49-F238E27FC236}">
              <a16:creationId xmlns:a16="http://schemas.microsoft.com/office/drawing/2014/main" xmlns="" id="{00000000-0008-0000-0400-0000E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86" name="TextBox 15485">
          <a:extLst>
            <a:ext uri="{FF2B5EF4-FFF2-40B4-BE49-F238E27FC236}">
              <a16:creationId xmlns:a16="http://schemas.microsoft.com/office/drawing/2014/main" xmlns="" id="{00000000-0008-0000-0400-0000E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487" name="TextBox 15486">
          <a:extLst>
            <a:ext uri="{FF2B5EF4-FFF2-40B4-BE49-F238E27FC236}">
              <a16:creationId xmlns:a16="http://schemas.microsoft.com/office/drawing/2014/main" xmlns="" id="{00000000-0008-0000-0400-0000E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88" name="TextBox 15487">
          <a:extLst>
            <a:ext uri="{FF2B5EF4-FFF2-40B4-BE49-F238E27FC236}">
              <a16:creationId xmlns:a16="http://schemas.microsoft.com/office/drawing/2014/main" xmlns="" id="{00000000-0008-0000-0400-0000E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489" name="TextBox 15488">
          <a:extLst>
            <a:ext uri="{FF2B5EF4-FFF2-40B4-BE49-F238E27FC236}">
              <a16:creationId xmlns:a16="http://schemas.microsoft.com/office/drawing/2014/main" xmlns="" id="{00000000-0008-0000-0400-0000E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90" name="TextBox 15489">
          <a:extLst>
            <a:ext uri="{FF2B5EF4-FFF2-40B4-BE49-F238E27FC236}">
              <a16:creationId xmlns:a16="http://schemas.microsoft.com/office/drawing/2014/main" xmlns="" id="{00000000-0008-0000-0400-0000E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491" name="TextBox 15490">
          <a:extLst>
            <a:ext uri="{FF2B5EF4-FFF2-40B4-BE49-F238E27FC236}">
              <a16:creationId xmlns:a16="http://schemas.microsoft.com/office/drawing/2014/main" xmlns="" id="{00000000-0008-0000-0400-0000E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492" name="TextBox 15491">
          <a:extLst>
            <a:ext uri="{FF2B5EF4-FFF2-40B4-BE49-F238E27FC236}">
              <a16:creationId xmlns:a16="http://schemas.microsoft.com/office/drawing/2014/main" xmlns="" id="{00000000-0008-0000-0400-0000E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493" name="TextBox 15492">
          <a:extLst>
            <a:ext uri="{FF2B5EF4-FFF2-40B4-BE49-F238E27FC236}">
              <a16:creationId xmlns:a16="http://schemas.microsoft.com/office/drawing/2014/main" xmlns="" id="{00000000-0008-0000-0400-0000E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94" name="TextBox 15493">
          <a:extLst>
            <a:ext uri="{FF2B5EF4-FFF2-40B4-BE49-F238E27FC236}">
              <a16:creationId xmlns:a16="http://schemas.microsoft.com/office/drawing/2014/main" xmlns="" id="{00000000-0008-0000-0400-0000F0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495" name="TextBox 15494">
          <a:extLst>
            <a:ext uri="{FF2B5EF4-FFF2-40B4-BE49-F238E27FC236}">
              <a16:creationId xmlns:a16="http://schemas.microsoft.com/office/drawing/2014/main" xmlns="" id="{00000000-0008-0000-0400-0000F1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96" name="TextBox 15495">
          <a:extLst>
            <a:ext uri="{FF2B5EF4-FFF2-40B4-BE49-F238E27FC236}">
              <a16:creationId xmlns:a16="http://schemas.microsoft.com/office/drawing/2014/main" xmlns="" id="{00000000-0008-0000-0400-0000F2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497" name="TextBox 15496">
          <a:extLst>
            <a:ext uri="{FF2B5EF4-FFF2-40B4-BE49-F238E27FC236}">
              <a16:creationId xmlns:a16="http://schemas.microsoft.com/office/drawing/2014/main" xmlns="" id="{00000000-0008-0000-0400-0000F3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498" name="TextBox 15497">
          <a:extLst>
            <a:ext uri="{FF2B5EF4-FFF2-40B4-BE49-F238E27FC236}">
              <a16:creationId xmlns:a16="http://schemas.microsoft.com/office/drawing/2014/main" xmlns="" id="{00000000-0008-0000-0400-0000F4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499" name="TextBox 15498">
          <a:extLst>
            <a:ext uri="{FF2B5EF4-FFF2-40B4-BE49-F238E27FC236}">
              <a16:creationId xmlns:a16="http://schemas.microsoft.com/office/drawing/2014/main" xmlns="" id="{00000000-0008-0000-0400-0000F5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500" name="TextBox 15499">
          <a:extLst>
            <a:ext uri="{FF2B5EF4-FFF2-40B4-BE49-F238E27FC236}">
              <a16:creationId xmlns:a16="http://schemas.microsoft.com/office/drawing/2014/main" xmlns="" id="{00000000-0008-0000-0400-0000F6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501" name="TextBox 15500">
          <a:extLst>
            <a:ext uri="{FF2B5EF4-FFF2-40B4-BE49-F238E27FC236}">
              <a16:creationId xmlns:a16="http://schemas.microsoft.com/office/drawing/2014/main" xmlns="" id="{00000000-0008-0000-0400-0000F7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02" name="TextBox 15501">
          <a:extLst>
            <a:ext uri="{FF2B5EF4-FFF2-40B4-BE49-F238E27FC236}">
              <a16:creationId xmlns:a16="http://schemas.microsoft.com/office/drawing/2014/main" xmlns="" id="{00000000-0008-0000-0400-0000F8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503" name="TextBox 15502">
          <a:extLst>
            <a:ext uri="{FF2B5EF4-FFF2-40B4-BE49-F238E27FC236}">
              <a16:creationId xmlns:a16="http://schemas.microsoft.com/office/drawing/2014/main" xmlns="" id="{00000000-0008-0000-0400-0000F903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04" name="TextBox 15503">
          <a:extLst>
            <a:ext uri="{FF2B5EF4-FFF2-40B4-BE49-F238E27FC236}">
              <a16:creationId xmlns:a16="http://schemas.microsoft.com/office/drawing/2014/main" xmlns="" id="{00000000-0008-0000-0400-0000FA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505" name="TextBox 15504">
          <a:extLst>
            <a:ext uri="{FF2B5EF4-FFF2-40B4-BE49-F238E27FC236}">
              <a16:creationId xmlns:a16="http://schemas.microsoft.com/office/drawing/2014/main" xmlns="" id="{00000000-0008-0000-0400-0000FB03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06" name="TextBox 15505">
          <a:extLst>
            <a:ext uri="{FF2B5EF4-FFF2-40B4-BE49-F238E27FC236}">
              <a16:creationId xmlns:a16="http://schemas.microsoft.com/office/drawing/2014/main" xmlns="" id="{00000000-0008-0000-0400-0000FC03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507" name="TextBox 15506">
          <a:extLst>
            <a:ext uri="{FF2B5EF4-FFF2-40B4-BE49-F238E27FC236}">
              <a16:creationId xmlns:a16="http://schemas.microsoft.com/office/drawing/2014/main" xmlns="" id="{00000000-0008-0000-0400-0000FD03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508" name="TextBox 15507">
          <a:extLst>
            <a:ext uri="{FF2B5EF4-FFF2-40B4-BE49-F238E27FC236}">
              <a16:creationId xmlns:a16="http://schemas.microsoft.com/office/drawing/2014/main" xmlns="" id="{00000000-0008-0000-0400-0000FE03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509" name="TextBox 15508">
          <a:extLst>
            <a:ext uri="{FF2B5EF4-FFF2-40B4-BE49-F238E27FC236}">
              <a16:creationId xmlns:a16="http://schemas.microsoft.com/office/drawing/2014/main" xmlns="" id="{00000000-0008-0000-0400-0000FF03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10" name="TextBox 15509">
          <a:extLst>
            <a:ext uri="{FF2B5EF4-FFF2-40B4-BE49-F238E27FC236}">
              <a16:creationId xmlns:a16="http://schemas.microsoft.com/office/drawing/2014/main" xmlns="" id="{00000000-0008-0000-0400-000000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511" name="TextBox 15510">
          <a:extLst>
            <a:ext uri="{FF2B5EF4-FFF2-40B4-BE49-F238E27FC236}">
              <a16:creationId xmlns:a16="http://schemas.microsoft.com/office/drawing/2014/main" xmlns="" id="{00000000-0008-0000-0400-000001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12" name="TextBox 15511">
          <a:extLst>
            <a:ext uri="{FF2B5EF4-FFF2-40B4-BE49-F238E27FC236}">
              <a16:creationId xmlns:a16="http://schemas.microsoft.com/office/drawing/2014/main" xmlns="" id="{00000000-0008-0000-0400-000002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513" name="TextBox 15512">
          <a:extLst>
            <a:ext uri="{FF2B5EF4-FFF2-40B4-BE49-F238E27FC236}">
              <a16:creationId xmlns:a16="http://schemas.microsoft.com/office/drawing/2014/main" xmlns="" id="{00000000-0008-0000-0400-000003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14" name="TextBox 15513">
          <a:extLst>
            <a:ext uri="{FF2B5EF4-FFF2-40B4-BE49-F238E27FC236}">
              <a16:creationId xmlns:a16="http://schemas.microsoft.com/office/drawing/2014/main" xmlns="" id="{00000000-0008-0000-0400-000004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515" name="TextBox 15514">
          <a:extLst>
            <a:ext uri="{FF2B5EF4-FFF2-40B4-BE49-F238E27FC236}">
              <a16:creationId xmlns:a16="http://schemas.microsoft.com/office/drawing/2014/main" xmlns="" id="{00000000-0008-0000-0400-000005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516" name="TextBox 15515">
          <a:extLst>
            <a:ext uri="{FF2B5EF4-FFF2-40B4-BE49-F238E27FC236}">
              <a16:creationId xmlns:a16="http://schemas.microsoft.com/office/drawing/2014/main" xmlns="" id="{00000000-0008-0000-0400-000006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517" name="TextBox 15516">
          <a:extLst>
            <a:ext uri="{FF2B5EF4-FFF2-40B4-BE49-F238E27FC236}">
              <a16:creationId xmlns:a16="http://schemas.microsoft.com/office/drawing/2014/main" xmlns="" id="{00000000-0008-0000-0400-000007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18" name="TextBox 15517">
          <a:extLst>
            <a:ext uri="{FF2B5EF4-FFF2-40B4-BE49-F238E27FC236}">
              <a16:creationId xmlns:a16="http://schemas.microsoft.com/office/drawing/2014/main" xmlns="" id="{00000000-0008-0000-0400-000008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519" name="TextBox 15518">
          <a:extLst>
            <a:ext uri="{FF2B5EF4-FFF2-40B4-BE49-F238E27FC236}">
              <a16:creationId xmlns:a16="http://schemas.microsoft.com/office/drawing/2014/main" xmlns="" id="{00000000-0008-0000-0400-000009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20" name="TextBox 15519">
          <a:extLst>
            <a:ext uri="{FF2B5EF4-FFF2-40B4-BE49-F238E27FC236}">
              <a16:creationId xmlns:a16="http://schemas.microsoft.com/office/drawing/2014/main" xmlns="" id="{00000000-0008-0000-0400-00000A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521" name="TextBox 15520">
          <a:extLst>
            <a:ext uri="{FF2B5EF4-FFF2-40B4-BE49-F238E27FC236}">
              <a16:creationId xmlns:a16="http://schemas.microsoft.com/office/drawing/2014/main" xmlns="" id="{00000000-0008-0000-0400-00000B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22" name="TextBox 15521">
          <a:extLst>
            <a:ext uri="{FF2B5EF4-FFF2-40B4-BE49-F238E27FC236}">
              <a16:creationId xmlns:a16="http://schemas.microsoft.com/office/drawing/2014/main" xmlns="" id="{00000000-0008-0000-0400-00000C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523" name="TextBox 15522">
          <a:extLst>
            <a:ext uri="{FF2B5EF4-FFF2-40B4-BE49-F238E27FC236}">
              <a16:creationId xmlns:a16="http://schemas.microsoft.com/office/drawing/2014/main" xmlns="" id="{00000000-0008-0000-0400-00000D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524" name="TextBox 15523">
          <a:extLst>
            <a:ext uri="{FF2B5EF4-FFF2-40B4-BE49-F238E27FC236}">
              <a16:creationId xmlns:a16="http://schemas.microsoft.com/office/drawing/2014/main" xmlns="" id="{00000000-0008-0000-0400-00000E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525" name="TextBox 15524">
          <a:extLst>
            <a:ext uri="{FF2B5EF4-FFF2-40B4-BE49-F238E27FC236}">
              <a16:creationId xmlns:a16="http://schemas.microsoft.com/office/drawing/2014/main" xmlns="" id="{00000000-0008-0000-0400-00000F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26" name="TextBox 15525">
          <a:extLst>
            <a:ext uri="{FF2B5EF4-FFF2-40B4-BE49-F238E27FC236}">
              <a16:creationId xmlns:a16="http://schemas.microsoft.com/office/drawing/2014/main" xmlns="" id="{00000000-0008-0000-0400-000010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527" name="TextBox 15526">
          <a:extLst>
            <a:ext uri="{FF2B5EF4-FFF2-40B4-BE49-F238E27FC236}">
              <a16:creationId xmlns:a16="http://schemas.microsoft.com/office/drawing/2014/main" xmlns="" id="{00000000-0008-0000-0400-000011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28" name="TextBox 15527">
          <a:extLst>
            <a:ext uri="{FF2B5EF4-FFF2-40B4-BE49-F238E27FC236}">
              <a16:creationId xmlns:a16="http://schemas.microsoft.com/office/drawing/2014/main" xmlns="" id="{00000000-0008-0000-0400-000012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529" name="TextBox 15528">
          <a:extLst>
            <a:ext uri="{FF2B5EF4-FFF2-40B4-BE49-F238E27FC236}">
              <a16:creationId xmlns:a16="http://schemas.microsoft.com/office/drawing/2014/main" xmlns="" id="{00000000-0008-0000-0400-000013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30" name="TextBox 15529">
          <a:extLst>
            <a:ext uri="{FF2B5EF4-FFF2-40B4-BE49-F238E27FC236}">
              <a16:creationId xmlns:a16="http://schemas.microsoft.com/office/drawing/2014/main" xmlns="" id="{00000000-0008-0000-0400-000014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531" name="TextBox 15530">
          <a:extLst>
            <a:ext uri="{FF2B5EF4-FFF2-40B4-BE49-F238E27FC236}">
              <a16:creationId xmlns:a16="http://schemas.microsoft.com/office/drawing/2014/main" xmlns="" id="{00000000-0008-0000-0400-000015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532" name="TextBox 15531">
          <a:extLst>
            <a:ext uri="{FF2B5EF4-FFF2-40B4-BE49-F238E27FC236}">
              <a16:creationId xmlns:a16="http://schemas.microsoft.com/office/drawing/2014/main" xmlns="" id="{00000000-0008-0000-0400-000016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533" name="TextBox 15532">
          <a:extLst>
            <a:ext uri="{FF2B5EF4-FFF2-40B4-BE49-F238E27FC236}">
              <a16:creationId xmlns:a16="http://schemas.microsoft.com/office/drawing/2014/main" xmlns="" id="{00000000-0008-0000-0400-000017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34" name="TextBox 15533">
          <a:extLst>
            <a:ext uri="{FF2B5EF4-FFF2-40B4-BE49-F238E27FC236}">
              <a16:creationId xmlns:a16="http://schemas.microsoft.com/office/drawing/2014/main" xmlns="" id="{00000000-0008-0000-0400-000018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535" name="TextBox 15534">
          <a:extLst>
            <a:ext uri="{FF2B5EF4-FFF2-40B4-BE49-F238E27FC236}">
              <a16:creationId xmlns:a16="http://schemas.microsoft.com/office/drawing/2014/main" xmlns="" id="{00000000-0008-0000-0400-000019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36" name="TextBox 15535">
          <a:extLst>
            <a:ext uri="{FF2B5EF4-FFF2-40B4-BE49-F238E27FC236}">
              <a16:creationId xmlns:a16="http://schemas.microsoft.com/office/drawing/2014/main" xmlns="" id="{00000000-0008-0000-0400-00001A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537" name="TextBox 15536">
          <a:extLst>
            <a:ext uri="{FF2B5EF4-FFF2-40B4-BE49-F238E27FC236}">
              <a16:creationId xmlns:a16="http://schemas.microsoft.com/office/drawing/2014/main" xmlns="" id="{00000000-0008-0000-0400-00001B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38" name="TextBox 15537">
          <a:extLst>
            <a:ext uri="{FF2B5EF4-FFF2-40B4-BE49-F238E27FC236}">
              <a16:creationId xmlns:a16="http://schemas.microsoft.com/office/drawing/2014/main" xmlns="" id="{00000000-0008-0000-0400-00001C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539" name="TextBox 15538">
          <a:extLst>
            <a:ext uri="{FF2B5EF4-FFF2-40B4-BE49-F238E27FC236}">
              <a16:creationId xmlns:a16="http://schemas.microsoft.com/office/drawing/2014/main" xmlns="" id="{00000000-0008-0000-0400-00001D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540" name="TextBox 15539">
          <a:extLst>
            <a:ext uri="{FF2B5EF4-FFF2-40B4-BE49-F238E27FC236}">
              <a16:creationId xmlns:a16="http://schemas.microsoft.com/office/drawing/2014/main" xmlns="" id="{00000000-0008-0000-0400-00001E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541" name="TextBox 15540">
          <a:extLst>
            <a:ext uri="{FF2B5EF4-FFF2-40B4-BE49-F238E27FC236}">
              <a16:creationId xmlns:a16="http://schemas.microsoft.com/office/drawing/2014/main" xmlns="" id="{00000000-0008-0000-0400-00001F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42" name="TextBox 15541">
          <a:extLst>
            <a:ext uri="{FF2B5EF4-FFF2-40B4-BE49-F238E27FC236}">
              <a16:creationId xmlns:a16="http://schemas.microsoft.com/office/drawing/2014/main" xmlns="" id="{00000000-0008-0000-0400-000020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543" name="TextBox 15542">
          <a:extLst>
            <a:ext uri="{FF2B5EF4-FFF2-40B4-BE49-F238E27FC236}">
              <a16:creationId xmlns:a16="http://schemas.microsoft.com/office/drawing/2014/main" xmlns="" id="{00000000-0008-0000-0400-000021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44" name="TextBox 15543">
          <a:extLst>
            <a:ext uri="{FF2B5EF4-FFF2-40B4-BE49-F238E27FC236}">
              <a16:creationId xmlns:a16="http://schemas.microsoft.com/office/drawing/2014/main" xmlns="" id="{00000000-0008-0000-0400-000022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545" name="TextBox 15544">
          <a:extLst>
            <a:ext uri="{FF2B5EF4-FFF2-40B4-BE49-F238E27FC236}">
              <a16:creationId xmlns:a16="http://schemas.microsoft.com/office/drawing/2014/main" xmlns="" id="{00000000-0008-0000-0400-000023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46" name="TextBox 15545">
          <a:extLst>
            <a:ext uri="{FF2B5EF4-FFF2-40B4-BE49-F238E27FC236}">
              <a16:creationId xmlns:a16="http://schemas.microsoft.com/office/drawing/2014/main" xmlns="" id="{00000000-0008-0000-0400-000024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547" name="TextBox 15546">
          <a:extLst>
            <a:ext uri="{FF2B5EF4-FFF2-40B4-BE49-F238E27FC236}">
              <a16:creationId xmlns:a16="http://schemas.microsoft.com/office/drawing/2014/main" xmlns="" id="{00000000-0008-0000-0400-000025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548" name="TextBox 15547">
          <a:extLst>
            <a:ext uri="{FF2B5EF4-FFF2-40B4-BE49-F238E27FC236}">
              <a16:creationId xmlns:a16="http://schemas.microsoft.com/office/drawing/2014/main" xmlns="" id="{00000000-0008-0000-0400-000026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549" name="TextBox 15548">
          <a:extLst>
            <a:ext uri="{FF2B5EF4-FFF2-40B4-BE49-F238E27FC236}">
              <a16:creationId xmlns:a16="http://schemas.microsoft.com/office/drawing/2014/main" xmlns="" id="{00000000-0008-0000-0400-000027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50" name="TextBox 15549">
          <a:extLst>
            <a:ext uri="{FF2B5EF4-FFF2-40B4-BE49-F238E27FC236}">
              <a16:creationId xmlns:a16="http://schemas.microsoft.com/office/drawing/2014/main" xmlns="" id="{00000000-0008-0000-0400-000028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551" name="TextBox 15550">
          <a:extLst>
            <a:ext uri="{FF2B5EF4-FFF2-40B4-BE49-F238E27FC236}">
              <a16:creationId xmlns:a16="http://schemas.microsoft.com/office/drawing/2014/main" xmlns="" id="{00000000-0008-0000-0400-000029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52" name="TextBox 15551">
          <a:extLst>
            <a:ext uri="{FF2B5EF4-FFF2-40B4-BE49-F238E27FC236}">
              <a16:creationId xmlns:a16="http://schemas.microsoft.com/office/drawing/2014/main" xmlns="" id="{00000000-0008-0000-0400-00002A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553" name="TextBox 15552">
          <a:extLst>
            <a:ext uri="{FF2B5EF4-FFF2-40B4-BE49-F238E27FC236}">
              <a16:creationId xmlns:a16="http://schemas.microsoft.com/office/drawing/2014/main" xmlns="" id="{00000000-0008-0000-0400-00002B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54" name="TextBox 15553">
          <a:extLst>
            <a:ext uri="{FF2B5EF4-FFF2-40B4-BE49-F238E27FC236}">
              <a16:creationId xmlns:a16="http://schemas.microsoft.com/office/drawing/2014/main" xmlns="" id="{00000000-0008-0000-0400-00002C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555" name="TextBox 15554">
          <a:extLst>
            <a:ext uri="{FF2B5EF4-FFF2-40B4-BE49-F238E27FC236}">
              <a16:creationId xmlns:a16="http://schemas.microsoft.com/office/drawing/2014/main" xmlns="" id="{00000000-0008-0000-0400-00002D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556" name="TextBox 15555">
          <a:extLst>
            <a:ext uri="{FF2B5EF4-FFF2-40B4-BE49-F238E27FC236}">
              <a16:creationId xmlns:a16="http://schemas.microsoft.com/office/drawing/2014/main" xmlns="" id="{00000000-0008-0000-0400-00002E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557" name="TextBox 15556">
          <a:extLst>
            <a:ext uri="{FF2B5EF4-FFF2-40B4-BE49-F238E27FC236}">
              <a16:creationId xmlns:a16="http://schemas.microsoft.com/office/drawing/2014/main" xmlns="" id="{00000000-0008-0000-0400-00002F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58" name="TextBox 15557">
          <a:extLst>
            <a:ext uri="{FF2B5EF4-FFF2-40B4-BE49-F238E27FC236}">
              <a16:creationId xmlns:a16="http://schemas.microsoft.com/office/drawing/2014/main" xmlns="" id="{00000000-0008-0000-0400-000030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559" name="TextBox 15558">
          <a:extLst>
            <a:ext uri="{FF2B5EF4-FFF2-40B4-BE49-F238E27FC236}">
              <a16:creationId xmlns:a16="http://schemas.microsoft.com/office/drawing/2014/main" xmlns="" id="{00000000-0008-0000-0400-000031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60" name="TextBox 15559">
          <a:extLst>
            <a:ext uri="{FF2B5EF4-FFF2-40B4-BE49-F238E27FC236}">
              <a16:creationId xmlns:a16="http://schemas.microsoft.com/office/drawing/2014/main" xmlns="" id="{00000000-0008-0000-0400-000032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561" name="TextBox 15560">
          <a:extLst>
            <a:ext uri="{FF2B5EF4-FFF2-40B4-BE49-F238E27FC236}">
              <a16:creationId xmlns:a16="http://schemas.microsoft.com/office/drawing/2014/main" xmlns="" id="{00000000-0008-0000-0400-000033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62" name="TextBox 15561">
          <a:extLst>
            <a:ext uri="{FF2B5EF4-FFF2-40B4-BE49-F238E27FC236}">
              <a16:creationId xmlns:a16="http://schemas.microsoft.com/office/drawing/2014/main" xmlns="" id="{00000000-0008-0000-0400-000034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563" name="TextBox 15562">
          <a:extLst>
            <a:ext uri="{FF2B5EF4-FFF2-40B4-BE49-F238E27FC236}">
              <a16:creationId xmlns:a16="http://schemas.microsoft.com/office/drawing/2014/main" xmlns="" id="{00000000-0008-0000-0400-000035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564" name="TextBox 15563">
          <a:extLst>
            <a:ext uri="{FF2B5EF4-FFF2-40B4-BE49-F238E27FC236}">
              <a16:creationId xmlns:a16="http://schemas.microsoft.com/office/drawing/2014/main" xmlns="" id="{00000000-0008-0000-0400-000036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565" name="TextBox 15564">
          <a:extLst>
            <a:ext uri="{FF2B5EF4-FFF2-40B4-BE49-F238E27FC236}">
              <a16:creationId xmlns:a16="http://schemas.microsoft.com/office/drawing/2014/main" xmlns="" id="{00000000-0008-0000-0400-00003704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66" name="TextBox 15565">
          <a:extLst>
            <a:ext uri="{FF2B5EF4-FFF2-40B4-BE49-F238E27FC236}">
              <a16:creationId xmlns:a16="http://schemas.microsoft.com/office/drawing/2014/main" xmlns="" id="{00000000-0008-0000-0400-000038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567" name="TextBox 15566">
          <a:extLst>
            <a:ext uri="{FF2B5EF4-FFF2-40B4-BE49-F238E27FC236}">
              <a16:creationId xmlns:a16="http://schemas.microsoft.com/office/drawing/2014/main" xmlns="" id="{00000000-0008-0000-0400-00003904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68" name="TextBox 15567">
          <a:extLst>
            <a:ext uri="{FF2B5EF4-FFF2-40B4-BE49-F238E27FC236}">
              <a16:creationId xmlns:a16="http://schemas.microsoft.com/office/drawing/2014/main" xmlns="" id="{00000000-0008-0000-0400-00003A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569" name="TextBox 15568">
          <a:extLst>
            <a:ext uri="{FF2B5EF4-FFF2-40B4-BE49-F238E27FC236}">
              <a16:creationId xmlns:a16="http://schemas.microsoft.com/office/drawing/2014/main" xmlns="" id="{00000000-0008-0000-0400-00003B04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570" name="TextBox 15569">
          <a:extLst>
            <a:ext uri="{FF2B5EF4-FFF2-40B4-BE49-F238E27FC236}">
              <a16:creationId xmlns:a16="http://schemas.microsoft.com/office/drawing/2014/main" xmlns="" id="{00000000-0008-0000-0400-00003C04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571" name="TextBox 15570">
          <a:extLst>
            <a:ext uri="{FF2B5EF4-FFF2-40B4-BE49-F238E27FC236}">
              <a16:creationId xmlns:a16="http://schemas.microsoft.com/office/drawing/2014/main" xmlns="" id="{00000000-0008-0000-0400-00003D04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572" name="TextBox 15571">
          <a:extLst>
            <a:ext uri="{FF2B5EF4-FFF2-40B4-BE49-F238E27FC236}">
              <a16:creationId xmlns:a16="http://schemas.microsoft.com/office/drawing/2014/main" xmlns="" id="{00000000-0008-0000-0400-00003E04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55111"/>
    <xdr:sp macro="" textlink="">
      <xdr:nvSpPr>
        <xdr:cNvPr id="15573" name="TextBox 15572">
          <a:extLst>
            <a:ext uri="{FF2B5EF4-FFF2-40B4-BE49-F238E27FC236}">
              <a16:creationId xmlns:a16="http://schemas.microsoft.com/office/drawing/2014/main" xmlns="" id="{00000000-0008-0000-0400-00003F040000}"/>
            </a:ext>
          </a:extLst>
        </xdr:cNvPr>
        <xdr:cNvSpPr txBox="1"/>
      </xdr:nvSpPr>
      <xdr:spPr>
        <a:xfrm>
          <a:off x="1888191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55111"/>
    <xdr:sp macro="" textlink="">
      <xdr:nvSpPr>
        <xdr:cNvPr id="15574" name="TextBox 15573">
          <a:extLst>
            <a:ext uri="{FF2B5EF4-FFF2-40B4-BE49-F238E27FC236}">
              <a16:creationId xmlns:a16="http://schemas.microsoft.com/office/drawing/2014/main" xmlns="" id="{00000000-0008-0000-0400-000040040000}"/>
            </a:ext>
          </a:extLst>
        </xdr:cNvPr>
        <xdr:cNvSpPr txBox="1"/>
      </xdr:nvSpPr>
      <xdr:spPr>
        <a:xfrm>
          <a:off x="1765487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55111"/>
    <xdr:sp macro="" textlink="">
      <xdr:nvSpPr>
        <xdr:cNvPr id="15575" name="TextBox 15574">
          <a:extLst>
            <a:ext uri="{FF2B5EF4-FFF2-40B4-BE49-F238E27FC236}">
              <a16:creationId xmlns:a16="http://schemas.microsoft.com/office/drawing/2014/main" xmlns="" id="{00000000-0008-0000-0400-000041040000}"/>
            </a:ext>
          </a:extLst>
        </xdr:cNvPr>
        <xdr:cNvSpPr txBox="1"/>
      </xdr:nvSpPr>
      <xdr:spPr>
        <a:xfrm>
          <a:off x="1765487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55111"/>
    <xdr:sp macro="" textlink="">
      <xdr:nvSpPr>
        <xdr:cNvPr id="15576" name="TextBox 15575">
          <a:extLst>
            <a:ext uri="{FF2B5EF4-FFF2-40B4-BE49-F238E27FC236}">
              <a16:creationId xmlns:a16="http://schemas.microsoft.com/office/drawing/2014/main" xmlns="" id="{00000000-0008-0000-0400-000042040000}"/>
            </a:ext>
          </a:extLst>
        </xdr:cNvPr>
        <xdr:cNvSpPr txBox="1"/>
      </xdr:nvSpPr>
      <xdr:spPr>
        <a:xfrm>
          <a:off x="1888191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577" name="TextBox 15576">
          <a:extLst>
            <a:ext uri="{FF2B5EF4-FFF2-40B4-BE49-F238E27FC236}">
              <a16:creationId xmlns:a16="http://schemas.microsoft.com/office/drawing/2014/main" xmlns="" id="{00000000-0008-0000-0400-000043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578" name="TextBox 15577">
          <a:extLst>
            <a:ext uri="{FF2B5EF4-FFF2-40B4-BE49-F238E27FC236}">
              <a16:creationId xmlns:a16="http://schemas.microsoft.com/office/drawing/2014/main" xmlns="" id="{00000000-0008-0000-0400-000044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579" name="TextBox 15578">
          <a:extLst>
            <a:ext uri="{FF2B5EF4-FFF2-40B4-BE49-F238E27FC236}">
              <a16:creationId xmlns:a16="http://schemas.microsoft.com/office/drawing/2014/main" xmlns="" id="{00000000-0008-0000-0400-000045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580" name="TextBox 15579">
          <a:extLst>
            <a:ext uri="{FF2B5EF4-FFF2-40B4-BE49-F238E27FC236}">
              <a16:creationId xmlns:a16="http://schemas.microsoft.com/office/drawing/2014/main" xmlns="" id="{00000000-0008-0000-0400-000046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581" name="TextBox 15580">
          <a:extLst>
            <a:ext uri="{FF2B5EF4-FFF2-40B4-BE49-F238E27FC236}">
              <a16:creationId xmlns:a16="http://schemas.microsoft.com/office/drawing/2014/main" xmlns="" id="{00000000-0008-0000-0400-000047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582" name="TextBox 15581">
          <a:extLst>
            <a:ext uri="{FF2B5EF4-FFF2-40B4-BE49-F238E27FC236}">
              <a16:creationId xmlns:a16="http://schemas.microsoft.com/office/drawing/2014/main" xmlns="" id="{00000000-0008-0000-0400-000048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583" name="TextBox 15582">
          <a:extLst>
            <a:ext uri="{FF2B5EF4-FFF2-40B4-BE49-F238E27FC236}">
              <a16:creationId xmlns:a16="http://schemas.microsoft.com/office/drawing/2014/main" xmlns="" id="{00000000-0008-0000-0400-000049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584" name="TextBox 15583">
          <a:extLst>
            <a:ext uri="{FF2B5EF4-FFF2-40B4-BE49-F238E27FC236}">
              <a16:creationId xmlns:a16="http://schemas.microsoft.com/office/drawing/2014/main" xmlns="" id="{00000000-0008-0000-0400-00004A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585" name="TextBox 15584">
          <a:extLst>
            <a:ext uri="{FF2B5EF4-FFF2-40B4-BE49-F238E27FC236}">
              <a16:creationId xmlns:a16="http://schemas.microsoft.com/office/drawing/2014/main" xmlns="" id="{00000000-0008-0000-0400-00004B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586" name="TextBox 15585">
          <a:extLst>
            <a:ext uri="{FF2B5EF4-FFF2-40B4-BE49-F238E27FC236}">
              <a16:creationId xmlns:a16="http://schemas.microsoft.com/office/drawing/2014/main" xmlns="" id="{00000000-0008-0000-0400-00004C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587" name="TextBox 15586">
          <a:extLst>
            <a:ext uri="{FF2B5EF4-FFF2-40B4-BE49-F238E27FC236}">
              <a16:creationId xmlns:a16="http://schemas.microsoft.com/office/drawing/2014/main" xmlns="" id="{00000000-0008-0000-0400-00004D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588" name="TextBox 15587">
          <a:extLst>
            <a:ext uri="{FF2B5EF4-FFF2-40B4-BE49-F238E27FC236}">
              <a16:creationId xmlns:a16="http://schemas.microsoft.com/office/drawing/2014/main" xmlns="" id="{00000000-0008-0000-0400-00004E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589" name="TextBox 15588">
          <a:extLst>
            <a:ext uri="{FF2B5EF4-FFF2-40B4-BE49-F238E27FC236}">
              <a16:creationId xmlns:a16="http://schemas.microsoft.com/office/drawing/2014/main" xmlns="" id="{00000000-0008-0000-0400-00004F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590" name="TextBox 15589">
          <a:extLst>
            <a:ext uri="{FF2B5EF4-FFF2-40B4-BE49-F238E27FC236}">
              <a16:creationId xmlns:a16="http://schemas.microsoft.com/office/drawing/2014/main" xmlns="" id="{00000000-0008-0000-0400-000050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591" name="TextBox 15590">
          <a:extLst>
            <a:ext uri="{FF2B5EF4-FFF2-40B4-BE49-F238E27FC236}">
              <a16:creationId xmlns:a16="http://schemas.microsoft.com/office/drawing/2014/main" xmlns="" id="{00000000-0008-0000-0400-000051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592" name="TextBox 15591">
          <a:extLst>
            <a:ext uri="{FF2B5EF4-FFF2-40B4-BE49-F238E27FC236}">
              <a16:creationId xmlns:a16="http://schemas.microsoft.com/office/drawing/2014/main" xmlns="" id="{00000000-0008-0000-0400-000052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593" name="TextBox 15592">
          <a:extLst>
            <a:ext uri="{FF2B5EF4-FFF2-40B4-BE49-F238E27FC236}">
              <a16:creationId xmlns:a16="http://schemas.microsoft.com/office/drawing/2014/main" xmlns="" id="{00000000-0008-0000-0400-000053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594" name="TextBox 15593">
          <a:extLst>
            <a:ext uri="{FF2B5EF4-FFF2-40B4-BE49-F238E27FC236}">
              <a16:creationId xmlns:a16="http://schemas.microsoft.com/office/drawing/2014/main" xmlns="" id="{00000000-0008-0000-0400-000054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595" name="TextBox 15594">
          <a:extLst>
            <a:ext uri="{FF2B5EF4-FFF2-40B4-BE49-F238E27FC236}">
              <a16:creationId xmlns:a16="http://schemas.microsoft.com/office/drawing/2014/main" xmlns="" id="{00000000-0008-0000-0400-000055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596" name="TextBox 15595">
          <a:extLst>
            <a:ext uri="{FF2B5EF4-FFF2-40B4-BE49-F238E27FC236}">
              <a16:creationId xmlns:a16="http://schemas.microsoft.com/office/drawing/2014/main" xmlns="" id="{00000000-0008-0000-0400-000056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597" name="TextBox 15596">
          <a:extLst>
            <a:ext uri="{FF2B5EF4-FFF2-40B4-BE49-F238E27FC236}">
              <a16:creationId xmlns:a16="http://schemas.microsoft.com/office/drawing/2014/main" xmlns="" id="{00000000-0008-0000-0400-000057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598" name="TextBox 15597">
          <a:extLst>
            <a:ext uri="{FF2B5EF4-FFF2-40B4-BE49-F238E27FC236}">
              <a16:creationId xmlns:a16="http://schemas.microsoft.com/office/drawing/2014/main" xmlns="" id="{00000000-0008-0000-0400-000058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599" name="TextBox 15598">
          <a:extLst>
            <a:ext uri="{FF2B5EF4-FFF2-40B4-BE49-F238E27FC236}">
              <a16:creationId xmlns:a16="http://schemas.microsoft.com/office/drawing/2014/main" xmlns="" id="{00000000-0008-0000-0400-000059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00" name="TextBox 15599">
          <a:extLst>
            <a:ext uri="{FF2B5EF4-FFF2-40B4-BE49-F238E27FC236}">
              <a16:creationId xmlns:a16="http://schemas.microsoft.com/office/drawing/2014/main" xmlns="" id="{00000000-0008-0000-0400-00005A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601" name="TextBox 15600">
          <a:extLst>
            <a:ext uri="{FF2B5EF4-FFF2-40B4-BE49-F238E27FC236}">
              <a16:creationId xmlns:a16="http://schemas.microsoft.com/office/drawing/2014/main" xmlns="" id="{00000000-0008-0000-0400-00005B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602" name="TextBox 15601">
          <a:extLst>
            <a:ext uri="{FF2B5EF4-FFF2-40B4-BE49-F238E27FC236}">
              <a16:creationId xmlns:a16="http://schemas.microsoft.com/office/drawing/2014/main" xmlns="" id="{00000000-0008-0000-0400-00005C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603" name="TextBox 15602">
          <a:extLst>
            <a:ext uri="{FF2B5EF4-FFF2-40B4-BE49-F238E27FC236}">
              <a16:creationId xmlns:a16="http://schemas.microsoft.com/office/drawing/2014/main" xmlns="" id="{00000000-0008-0000-0400-00005D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04" name="TextBox 15603">
          <a:extLst>
            <a:ext uri="{FF2B5EF4-FFF2-40B4-BE49-F238E27FC236}">
              <a16:creationId xmlns:a16="http://schemas.microsoft.com/office/drawing/2014/main" xmlns="" id="{00000000-0008-0000-0400-00005E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605" name="TextBox 15604">
          <a:extLst>
            <a:ext uri="{FF2B5EF4-FFF2-40B4-BE49-F238E27FC236}">
              <a16:creationId xmlns:a16="http://schemas.microsoft.com/office/drawing/2014/main" xmlns="" id="{00000000-0008-0000-0400-00005F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06" name="TextBox 15605">
          <a:extLst>
            <a:ext uri="{FF2B5EF4-FFF2-40B4-BE49-F238E27FC236}">
              <a16:creationId xmlns:a16="http://schemas.microsoft.com/office/drawing/2014/main" xmlns="" id="{00000000-0008-0000-0400-000060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607" name="TextBox 15606">
          <a:extLst>
            <a:ext uri="{FF2B5EF4-FFF2-40B4-BE49-F238E27FC236}">
              <a16:creationId xmlns:a16="http://schemas.microsoft.com/office/drawing/2014/main" xmlns="" id="{00000000-0008-0000-0400-000061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08" name="TextBox 15607">
          <a:extLst>
            <a:ext uri="{FF2B5EF4-FFF2-40B4-BE49-F238E27FC236}">
              <a16:creationId xmlns:a16="http://schemas.microsoft.com/office/drawing/2014/main" xmlns="" id="{00000000-0008-0000-0400-000062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609" name="TextBox 15608">
          <a:extLst>
            <a:ext uri="{FF2B5EF4-FFF2-40B4-BE49-F238E27FC236}">
              <a16:creationId xmlns:a16="http://schemas.microsoft.com/office/drawing/2014/main" xmlns="" id="{00000000-0008-0000-0400-000063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610" name="TextBox 15609">
          <a:extLst>
            <a:ext uri="{FF2B5EF4-FFF2-40B4-BE49-F238E27FC236}">
              <a16:creationId xmlns:a16="http://schemas.microsoft.com/office/drawing/2014/main" xmlns="" id="{00000000-0008-0000-0400-000064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611" name="TextBox 15610">
          <a:extLst>
            <a:ext uri="{FF2B5EF4-FFF2-40B4-BE49-F238E27FC236}">
              <a16:creationId xmlns:a16="http://schemas.microsoft.com/office/drawing/2014/main" xmlns="" id="{00000000-0008-0000-0400-000065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612" name="TextBox 15611">
          <a:extLst>
            <a:ext uri="{FF2B5EF4-FFF2-40B4-BE49-F238E27FC236}">
              <a16:creationId xmlns:a16="http://schemas.microsoft.com/office/drawing/2014/main" xmlns="" id="{00000000-0008-0000-0400-000066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613" name="TextBox 15612">
          <a:extLst>
            <a:ext uri="{FF2B5EF4-FFF2-40B4-BE49-F238E27FC236}">
              <a16:creationId xmlns:a16="http://schemas.microsoft.com/office/drawing/2014/main" xmlns="" id="{00000000-0008-0000-0400-000067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614" name="TextBox 15613">
          <a:extLst>
            <a:ext uri="{FF2B5EF4-FFF2-40B4-BE49-F238E27FC236}">
              <a16:creationId xmlns:a16="http://schemas.microsoft.com/office/drawing/2014/main" xmlns="" id="{00000000-0008-0000-0400-000068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261702" cy="396840"/>
    <xdr:sp macro="" textlink="">
      <xdr:nvSpPr>
        <xdr:cNvPr id="15615" name="TextBox 15614">
          <a:extLst>
            <a:ext uri="{FF2B5EF4-FFF2-40B4-BE49-F238E27FC236}">
              <a16:creationId xmlns:a16="http://schemas.microsoft.com/office/drawing/2014/main" xmlns="" id="{00000000-0008-0000-0400-000069040000}"/>
            </a:ext>
          </a:extLst>
        </xdr:cNvPr>
        <xdr:cNvSpPr txBox="1"/>
      </xdr:nvSpPr>
      <xdr:spPr>
        <a:xfrm>
          <a:off x="1888191" y="62865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616" name="TextBox 15615">
          <a:extLst>
            <a:ext uri="{FF2B5EF4-FFF2-40B4-BE49-F238E27FC236}">
              <a16:creationId xmlns:a16="http://schemas.microsoft.com/office/drawing/2014/main" xmlns="" id="{00000000-0008-0000-0400-00006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17" name="TextBox 15616">
          <a:extLst>
            <a:ext uri="{FF2B5EF4-FFF2-40B4-BE49-F238E27FC236}">
              <a16:creationId xmlns:a16="http://schemas.microsoft.com/office/drawing/2014/main" xmlns="" id="{00000000-0008-0000-0400-00006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618" name="TextBox 15617">
          <a:extLst>
            <a:ext uri="{FF2B5EF4-FFF2-40B4-BE49-F238E27FC236}">
              <a16:creationId xmlns:a16="http://schemas.microsoft.com/office/drawing/2014/main" xmlns="" id="{00000000-0008-0000-0400-00006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19" name="TextBox 15618">
          <a:extLst>
            <a:ext uri="{FF2B5EF4-FFF2-40B4-BE49-F238E27FC236}">
              <a16:creationId xmlns:a16="http://schemas.microsoft.com/office/drawing/2014/main" xmlns="" id="{00000000-0008-0000-0400-00006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620" name="TextBox 15619">
          <a:extLst>
            <a:ext uri="{FF2B5EF4-FFF2-40B4-BE49-F238E27FC236}">
              <a16:creationId xmlns:a16="http://schemas.microsoft.com/office/drawing/2014/main" xmlns="" id="{00000000-0008-0000-0400-00006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21" name="TextBox 15620">
          <a:extLst>
            <a:ext uri="{FF2B5EF4-FFF2-40B4-BE49-F238E27FC236}">
              <a16:creationId xmlns:a16="http://schemas.microsoft.com/office/drawing/2014/main" xmlns="" id="{00000000-0008-0000-0400-00006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622" name="TextBox 15621">
          <a:extLst>
            <a:ext uri="{FF2B5EF4-FFF2-40B4-BE49-F238E27FC236}">
              <a16:creationId xmlns:a16="http://schemas.microsoft.com/office/drawing/2014/main" xmlns="" id="{00000000-0008-0000-0400-00007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623" name="TextBox 15622">
          <a:extLst>
            <a:ext uri="{FF2B5EF4-FFF2-40B4-BE49-F238E27FC236}">
              <a16:creationId xmlns:a16="http://schemas.microsoft.com/office/drawing/2014/main" xmlns="" id="{00000000-0008-0000-0400-00007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624" name="TextBox 15623">
          <a:extLst>
            <a:ext uri="{FF2B5EF4-FFF2-40B4-BE49-F238E27FC236}">
              <a16:creationId xmlns:a16="http://schemas.microsoft.com/office/drawing/2014/main" xmlns="" id="{00000000-0008-0000-0400-00007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25" name="TextBox 15624">
          <a:extLst>
            <a:ext uri="{FF2B5EF4-FFF2-40B4-BE49-F238E27FC236}">
              <a16:creationId xmlns:a16="http://schemas.microsoft.com/office/drawing/2014/main" xmlns="" id="{00000000-0008-0000-0400-00007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626" name="TextBox 15625">
          <a:extLst>
            <a:ext uri="{FF2B5EF4-FFF2-40B4-BE49-F238E27FC236}">
              <a16:creationId xmlns:a16="http://schemas.microsoft.com/office/drawing/2014/main" xmlns="" id="{00000000-0008-0000-0400-00007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27" name="TextBox 15626">
          <a:extLst>
            <a:ext uri="{FF2B5EF4-FFF2-40B4-BE49-F238E27FC236}">
              <a16:creationId xmlns:a16="http://schemas.microsoft.com/office/drawing/2014/main" xmlns="" id="{00000000-0008-0000-0400-00007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628" name="TextBox 15627">
          <a:extLst>
            <a:ext uri="{FF2B5EF4-FFF2-40B4-BE49-F238E27FC236}">
              <a16:creationId xmlns:a16="http://schemas.microsoft.com/office/drawing/2014/main" xmlns="" id="{00000000-0008-0000-0400-00007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29" name="TextBox 15628">
          <a:extLst>
            <a:ext uri="{FF2B5EF4-FFF2-40B4-BE49-F238E27FC236}">
              <a16:creationId xmlns:a16="http://schemas.microsoft.com/office/drawing/2014/main" xmlns="" id="{00000000-0008-0000-0400-00007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630" name="TextBox 15629">
          <a:extLst>
            <a:ext uri="{FF2B5EF4-FFF2-40B4-BE49-F238E27FC236}">
              <a16:creationId xmlns:a16="http://schemas.microsoft.com/office/drawing/2014/main" xmlns="" id="{00000000-0008-0000-0400-00007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631" name="TextBox 15630">
          <a:extLst>
            <a:ext uri="{FF2B5EF4-FFF2-40B4-BE49-F238E27FC236}">
              <a16:creationId xmlns:a16="http://schemas.microsoft.com/office/drawing/2014/main" xmlns="" id="{00000000-0008-0000-0400-00007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632" name="TextBox 15631">
          <a:extLst>
            <a:ext uri="{FF2B5EF4-FFF2-40B4-BE49-F238E27FC236}">
              <a16:creationId xmlns:a16="http://schemas.microsoft.com/office/drawing/2014/main" xmlns="" id="{00000000-0008-0000-0400-00007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33" name="TextBox 15632">
          <a:extLst>
            <a:ext uri="{FF2B5EF4-FFF2-40B4-BE49-F238E27FC236}">
              <a16:creationId xmlns:a16="http://schemas.microsoft.com/office/drawing/2014/main" xmlns="" id="{00000000-0008-0000-0400-00007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634" name="TextBox 15633">
          <a:extLst>
            <a:ext uri="{FF2B5EF4-FFF2-40B4-BE49-F238E27FC236}">
              <a16:creationId xmlns:a16="http://schemas.microsoft.com/office/drawing/2014/main" xmlns="" id="{00000000-0008-0000-0400-00007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35" name="TextBox 15634">
          <a:extLst>
            <a:ext uri="{FF2B5EF4-FFF2-40B4-BE49-F238E27FC236}">
              <a16:creationId xmlns:a16="http://schemas.microsoft.com/office/drawing/2014/main" xmlns="" id="{00000000-0008-0000-0400-00007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636" name="TextBox 15635">
          <a:extLst>
            <a:ext uri="{FF2B5EF4-FFF2-40B4-BE49-F238E27FC236}">
              <a16:creationId xmlns:a16="http://schemas.microsoft.com/office/drawing/2014/main" xmlns="" id="{00000000-0008-0000-0400-00007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37" name="TextBox 15636">
          <a:extLst>
            <a:ext uri="{FF2B5EF4-FFF2-40B4-BE49-F238E27FC236}">
              <a16:creationId xmlns:a16="http://schemas.microsoft.com/office/drawing/2014/main" xmlns="" id="{00000000-0008-0000-0400-00007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638" name="TextBox 15637">
          <a:extLst>
            <a:ext uri="{FF2B5EF4-FFF2-40B4-BE49-F238E27FC236}">
              <a16:creationId xmlns:a16="http://schemas.microsoft.com/office/drawing/2014/main" xmlns="" id="{00000000-0008-0000-0400-00008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639" name="TextBox 15638">
          <a:extLst>
            <a:ext uri="{FF2B5EF4-FFF2-40B4-BE49-F238E27FC236}">
              <a16:creationId xmlns:a16="http://schemas.microsoft.com/office/drawing/2014/main" xmlns="" id="{00000000-0008-0000-0400-00008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640" name="TextBox 15639">
          <a:extLst>
            <a:ext uri="{FF2B5EF4-FFF2-40B4-BE49-F238E27FC236}">
              <a16:creationId xmlns:a16="http://schemas.microsoft.com/office/drawing/2014/main" xmlns="" id="{00000000-0008-0000-0400-00008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41" name="TextBox 15640">
          <a:extLst>
            <a:ext uri="{FF2B5EF4-FFF2-40B4-BE49-F238E27FC236}">
              <a16:creationId xmlns:a16="http://schemas.microsoft.com/office/drawing/2014/main" xmlns="" id="{00000000-0008-0000-0400-00008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642" name="TextBox 15641">
          <a:extLst>
            <a:ext uri="{FF2B5EF4-FFF2-40B4-BE49-F238E27FC236}">
              <a16:creationId xmlns:a16="http://schemas.microsoft.com/office/drawing/2014/main" xmlns="" id="{00000000-0008-0000-0400-00008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43" name="TextBox 15642">
          <a:extLst>
            <a:ext uri="{FF2B5EF4-FFF2-40B4-BE49-F238E27FC236}">
              <a16:creationId xmlns:a16="http://schemas.microsoft.com/office/drawing/2014/main" xmlns="" id="{00000000-0008-0000-0400-00008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644" name="TextBox 15643">
          <a:extLst>
            <a:ext uri="{FF2B5EF4-FFF2-40B4-BE49-F238E27FC236}">
              <a16:creationId xmlns:a16="http://schemas.microsoft.com/office/drawing/2014/main" xmlns="" id="{00000000-0008-0000-0400-00008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45" name="TextBox 15644">
          <a:extLst>
            <a:ext uri="{FF2B5EF4-FFF2-40B4-BE49-F238E27FC236}">
              <a16:creationId xmlns:a16="http://schemas.microsoft.com/office/drawing/2014/main" xmlns="" id="{00000000-0008-0000-0400-00008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646" name="TextBox 15645">
          <a:extLst>
            <a:ext uri="{FF2B5EF4-FFF2-40B4-BE49-F238E27FC236}">
              <a16:creationId xmlns:a16="http://schemas.microsoft.com/office/drawing/2014/main" xmlns="" id="{00000000-0008-0000-0400-00008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647" name="TextBox 15646">
          <a:extLst>
            <a:ext uri="{FF2B5EF4-FFF2-40B4-BE49-F238E27FC236}">
              <a16:creationId xmlns:a16="http://schemas.microsoft.com/office/drawing/2014/main" xmlns="" id="{00000000-0008-0000-0400-00008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648" name="TextBox 15647">
          <a:extLst>
            <a:ext uri="{FF2B5EF4-FFF2-40B4-BE49-F238E27FC236}">
              <a16:creationId xmlns:a16="http://schemas.microsoft.com/office/drawing/2014/main" xmlns="" id="{00000000-0008-0000-0400-00008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49" name="TextBox 15648">
          <a:extLst>
            <a:ext uri="{FF2B5EF4-FFF2-40B4-BE49-F238E27FC236}">
              <a16:creationId xmlns:a16="http://schemas.microsoft.com/office/drawing/2014/main" xmlns="" id="{00000000-0008-0000-0400-00008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650" name="TextBox 15649">
          <a:extLst>
            <a:ext uri="{FF2B5EF4-FFF2-40B4-BE49-F238E27FC236}">
              <a16:creationId xmlns:a16="http://schemas.microsoft.com/office/drawing/2014/main" xmlns="" id="{00000000-0008-0000-0400-00008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51" name="TextBox 15650">
          <a:extLst>
            <a:ext uri="{FF2B5EF4-FFF2-40B4-BE49-F238E27FC236}">
              <a16:creationId xmlns:a16="http://schemas.microsoft.com/office/drawing/2014/main" xmlns="" id="{00000000-0008-0000-0400-00008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652" name="TextBox 15651">
          <a:extLst>
            <a:ext uri="{FF2B5EF4-FFF2-40B4-BE49-F238E27FC236}">
              <a16:creationId xmlns:a16="http://schemas.microsoft.com/office/drawing/2014/main" xmlns="" id="{00000000-0008-0000-0400-00008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53" name="TextBox 15652">
          <a:extLst>
            <a:ext uri="{FF2B5EF4-FFF2-40B4-BE49-F238E27FC236}">
              <a16:creationId xmlns:a16="http://schemas.microsoft.com/office/drawing/2014/main" xmlns="" id="{00000000-0008-0000-0400-00008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654" name="TextBox 15653">
          <a:extLst>
            <a:ext uri="{FF2B5EF4-FFF2-40B4-BE49-F238E27FC236}">
              <a16:creationId xmlns:a16="http://schemas.microsoft.com/office/drawing/2014/main" xmlns="" id="{00000000-0008-0000-0400-00009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655" name="TextBox 15654">
          <a:extLst>
            <a:ext uri="{FF2B5EF4-FFF2-40B4-BE49-F238E27FC236}">
              <a16:creationId xmlns:a16="http://schemas.microsoft.com/office/drawing/2014/main" xmlns="" id="{00000000-0008-0000-0400-00009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656" name="TextBox 15655">
          <a:extLst>
            <a:ext uri="{FF2B5EF4-FFF2-40B4-BE49-F238E27FC236}">
              <a16:creationId xmlns:a16="http://schemas.microsoft.com/office/drawing/2014/main" xmlns="" id="{00000000-0008-0000-0400-00009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57" name="TextBox 15656">
          <a:extLst>
            <a:ext uri="{FF2B5EF4-FFF2-40B4-BE49-F238E27FC236}">
              <a16:creationId xmlns:a16="http://schemas.microsoft.com/office/drawing/2014/main" xmlns="" id="{00000000-0008-0000-0400-00009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658" name="TextBox 15657">
          <a:extLst>
            <a:ext uri="{FF2B5EF4-FFF2-40B4-BE49-F238E27FC236}">
              <a16:creationId xmlns:a16="http://schemas.microsoft.com/office/drawing/2014/main" xmlns="" id="{00000000-0008-0000-0400-00009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59" name="TextBox 15658">
          <a:extLst>
            <a:ext uri="{FF2B5EF4-FFF2-40B4-BE49-F238E27FC236}">
              <a16:creationId xmlns:a16="http://schemas.microsoft.com/office/drawing/2014/main" xmlns="" id="{00000000-0008-0000-0400-00009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660" name="TextBox 15659">
          <a:extLst>
            <a:ext uri="{FF2B5EF4-FFF2-40B4-BE49-F238E27FC236}">
              <a16:creationId xmlns:a16="http://schemas.microsoft.com/office/drawing/2014/main" xmlns="" id="{00000000-0008-0000-0400-00009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61" name="TextBox 15660">
          <a:extLst>
            <a:ext uri="{FF2B5EF4-FFF2-40B4-BE49-F238E27FC236}">
              <a16:creationId xmlns:a16="http://schemas.microsoft.com/office/drawing/2014/main" xmlns="" id="{00000000-0008-0000-0400-00009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662" name="TextBox 15661">
          <a:extLst>
            <a:ext uri="{FF2B5EF4-FFF2-40B4-BE49-F238E27FC236}">
              <a16:creationId xmlns:a16="http://schemas.microsoft.com/office/drawing/2014/main" xmlns="" id="{00000000-0008-0000-0400-00009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663" name="TextBox 15662">
          <a:extLst>
            <a:ext uri="{FF2B5EF4-FFF2-40B4-BE49-F238E27FC236}">
              <a16:creationId xmlns:a16="http://schemas.microsoft.com/office/drawing/2014/main" xmlns="" id="{00000000-0008-0000-0400-00009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664" name="TextBox 15663">
          <a:extLst>
            <a:ext uri="{FF2B5EF4-FFF2-40B4-BE49-F238E27FC236}">
              <a16:creationId xmlns:a16="http://schemas.microsoft.com/office/drawing/2014/main" xmlns="" id="{00000000-0008-0000-0400-00009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65" name="TextBox 15664">
          <a:extLst>
            <a:ext uri="{FF2B5EF4-FFF2-40B4-BE49-F238E27FC236}">
              <a16:creationId xmlns:a16="http://schemas.microsoft.com/office/drawing/2014/main" xmlns="" id="{00000000-0008-0000-0400-00009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666" name="TextBox 15665">
          <a:extLst>
            <a:ext uri="{FF2B5EF4-FFF2-40B4-BE49-F238E27FC236}">
              <a16:creationId xmlns:a16="http://schemas.microsoft.com/office/drawing/2014/main" xmlns="" id="{00000000-0008-0000-0400-00009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67" name="TextBox 15666">
          <a:extLst>
            <a:ext uri="{FF2B5EF4-FFF2-40B4-BE49-F238E27FC236}">
              <a16:creationId xmlns:a16="http://schemas.microsoft.com/office/drawing/2014/main" xmlns="" id="{00000000-0008-0000-0400-00009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668" name="TextBox 15667">
          <a:extLst>
            <a:ext uri="{FF2B5EF4-FFF2-40B4-BE49-F238E27FC236}">
              <a16:creationId xmlns:a16="http://schemas.microsoft.com/office/drawing/2014/main" xmlns="" id="{00000000-0008-0000-0400-00009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69" name="TextBox 15668">
          <a:extLst>
            <a:ext uri="{FF2B5EF4-FFF2-40B4-BE49-F238E27FC236}">
              <a16:creationId xmlns:a16="http://schemas.microsoft.com/office/drawing/2014/main" xmlns="" id="{00000000-0008-0000-0400-00009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670" name="TextBox 15669">
          <a:extLst>
            <a:ext uri="{FF2B5EF4-FFF2-40B4-BE49-F238E27FC236}">
              <a16:creationId xmlns:a16="http://schemas.microsoft.com/office/drawing/2014/main" xmlns="" id="{00000000-0008-0000-0400-0000A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671" name="TextBox 15670">
          <a:extLst>
            <a:ext uri="{FF2B5EF4-FFF2-40B4-BE49-F238E27FC236}">
              <a16:creationId xmlns:a16="http://schemas.microsoft.com/office/drawing/2014/main" xmlns="" id="{00000000-0008-0000-0400-0000A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672" name="TextBox 15671">
          <a:extLst>
            <a:ext uri="{FF2B5EF4-FFF2-40B4-BE49-F238E27FC236}">
              <a16:creationId xmlns:a16="http://schemas.microsoft.com/office/drawing/2014/main" xmlns="" id="{00000000-0008-0000-0400-0000A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73" name="TextBox 15672">
          <a:extLst>
            <a:ext uri="{FF2B5EF4-FFF2-40B4-BE49-F238E27FC236}">
              <a16:creationId xmlns:a16="http://schemas.microsoft.com/office/drawing/2014/main" xmlns="" id="{00000000-0008-0000-0400-0000A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674" name="TextBox 15673">
          <a:extLst>
            <a:ext uri="{FF2B5EF4-FFF2-40B4-BE49-F238E27FC236}">
              <a16:creationId xmlns:a16="http://schemas.microsoft.com/office/drawing/2014/main" xmlns="" id="{00000000-0008-0000-0400-0000A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75" name="TextBox 15674">
          <a:extLst>
            <a:ext uri="{FF2B5EF4-FFF2-40B4-BE49-F238E27FC236}">
              <a16:creationId xmlns:a16="http://schemas.microsoft.com/office/drawing/2014/main" xmlns="" id="{00000000-0008-0000-0400-0000A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676" name="TextBox 15675">
          <a:extLst>
            <a:ext uri="{FF2B5EF4-FFF2-40B4-BE49-F238E27FC236}">
              <a16:creationId xmlns:a16="http://schemas.microsoft.com/office/drawing/2014/main" xmlns="" id="{00000000-0008-0000-0400-0000A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77" name="TextBox 15676">
          <a:extLst>
            <a:ext uri="{FF2B5EF4-FFF2-40B4-BE49-F238E27FC236}">
              <a16:creationId xmlns:a16="http://schemas.microsoft.com/office/drawing/2014/main" xmlns="" id="{00000000-0008-0000-0400-0000A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678" name="TextBox 15677">
          <a:extLst>
            <a:ext uri="{FF2B5EF4-FFF2-40B4-BE49-F238E27FC236}">
              <a16:creationId xmlns:a16="http://schemas.microsoft.com/office/drawing/2014/main" xmlns="" id="{00000000-0008-0000-0400-0000A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679" name="TextBox 15678">
          <a:extLst>
            <a:ext uri="{FF2B5EF4-FFF2-40B4-BE49-F238E27FC236}">
              <a16:creationId xmlns:a16="http://schemas.microsoft.com/office/drawing/2014/main" xmlns="" id="{00000000-0008-0000-0400-0000A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680" name="TextBox 15679">
          <a:extLst>
            <a:ext uri="{FF2B5EF4-FFF2-40B4-BE49-F238E27FC236}">
              <a16:creationId xmlns:a16="http://schemas.microsoft.com/office/drawing/2014/main" xmlns="" id="{00000000-0008-0000-0400-0000A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81" name="TextBox 15680">
          <a:extLst>
            <a:ext uri="{FF2B5EF4-FFF2-40B4-BE49-F238E27FC236}">
              <a16:creationId xmlns:a16="http://schemas.microsoft.com/office/drawing/2014/main" xmlns="" id="{00000000-0008-0000-0400-0000A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682" name="TextBox 15681">
          <a:extLst>
            <a:ext uri="{FF2B5EF4-FFF2-40B4-BE49-F238E27FC236}">
              <a16:creationId xmlns:a16="http://schemas.microsoft.com/office/drawing/2014/main" xmlns="" id="{00000000-0008-0000-0400-0000A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83" name="TextBox 15682">
          <a:extLst>
            <a:ext uri="{FF2B5EF4-FFF2-40B4-BE49-F238E27FC236}">
              <a16:creationId xmlns:a16="http://schemas.microsoft.com/office/drawing/2014/main" xmlns="" id="{00000000-0008-0000-0400-0000A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684" name="TextBox 15683">
          <a:extLst>
            <a:ext uri="{FF2B5EF4-FFF2-40B4-BE49-F238E27FC236}">
              <a16:creationId xmlns:a16="http://schemas.microsoft.com/office/drawing/2014/main" xmlns="" id="{00000000-0008-0000-0400-0000A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85" name="TextBox 15684">
          <a:extLst>
            <a:ext uri="{FF2B5EF4-FFF2-40B4-BE49-F238E27FC236}">
              <a16:creationId xmlns:a16="http://schemas.microsoft.com/office/drawing/2014/main" xmlns="" id="{00000000-0008-0000-0400-0000A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686" name="TextBox 15685">
          <a:extLst>
            <a:ext uri="{FF2B5EF4-FFF2-40B4-BE49-F238E27FC236}">
              <a16:creationId xmlns:a16="http://schemas.microsoft.com/office/drawing/2014/main" xmlns="" id="{00000000-0008-0000-0400-0000B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687" name="TextBox 15686">
          <a:extLst>
            <a:ext uri="{FF2B5EF4-FFF2-40B4-BE49-F238E27FC236}">
              <a16:creationId xmlns:a16="http://schemas.microsoft.com/office/drawing/2014/main" xmlns="" id="{00000000-0008-0000-0400-0000B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688" name="TextBox 15687">
          <a:extLst>
            <a:ext uri="{FF2B5EF4-FFF2-40B4-BE49-F238E27FC236}">
              <a16:creationId xmlns:a16="http://schemas.microsoft.com/office/drawing/2014/main" xmlns="" id="{00000000-0008-0000-0400-0000B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89" name="TextBox 15688">
          <a:extLst>
            <a:ext uri="{FF2B5EF4-FFF2-40B4-BE49-F238E27FC236}">
              <a16:creationId xmlns:a16="http://schemas.microsoft.com/office/drawing/2014/main" xmlns="" id="{00000000-0008-0000-0400-0000B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690" name="TextBox 15689">
          <a:extLst>
            <a:ext uri="{FF2B5EF4-FFF2-40B4-BE49-F238E27FC236}">
              <a16:creationId xmlns:a16="http://schemas.microsoft.com/office/drawing/2014/main" xmlns="" id="{00000000-0008-0000-0400-0000B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91" name="TextBox 15690">
          <a:extLst>
            <a:ext uri="{FF2B5EF4-FFF2-40B4-BE49-F238E27FC236}">
              <a16:creationId xmlns:a16="http://schemas.microsoft.com/office/drawing/2014/main" xmlns="" id="{00000000-0008-0000-0400-0000B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692" name="TextBox 15691">
          <a:extLst>
            <a:ext uri="{FF2B5EF4-FFF2-40B4-BE49-F238E27FC236}">
              <a16:creationId xmlns:a16="http://schemas.microsoft.com/office/drawing/2014/main" xmlns="" id="{00000000-0008-0000-0400-0000B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93" name="TextBox 15692">
          <a:extLst>
            <a:ext uri="{FF2B5EF4-FFF2-40B4-BE49-F238E27FC236}">
              <a16:creationId xmlns:a16="http://schemas.microsoft.com/office/drawing/2014/main" xmlns="" id="{00000000-0008-0000-0400-0000B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694" name="TextBox 15693">
          <a:extLst>
            <a:ext uri="{FF2B5EF4-FFF2-40B4-BE49-F238E27FC236}">
              <a16:creationId xmlns:a16="http://schemas.microsoft.com/office/drawing/2014/main" xmlns="" id="{00000000-0008-0000-0400-0000B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695" name="TextBox 15694">
          <a:extLst>
            <a:ext uri="{FF2B5EF4-FFF2-40B4-BE49-F238E27FC236}">
              <a16:creationId xmlns:a16="http://schemas.microsoft.com/office/drawing/2014/main" xmlns="" id="{00000000-0008-0000-0400-0000B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696" name="TextBox 15695">
          <a:extLst>
            <a:ext uri="{FF2B5EF4-FFF2-40B4-BE49-F238E27FC236}">
              <a16:creationId xmlns:a16="http://schemas.microsoft.com/office/drawing/2014/main" xmlns="" id="{00000000-0008-0000-0400-0000B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97" name="TextBox 15696">
          <a:extLst>
            <a:ext uri="{FF2B5EF4-FFF2-40B4-BE49-F238E27FC236}">
              <a16:creationId xmlns:a16="http://schemas.microsoft.com/office/drawing/2014/main" xmlns="" id="{00000000-0008-0000-0400-0000B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698" name="TextBox 15697">
          <a:extLst>
            <a:ext uri="{FF2B5EF4-FFF2-40B4-BE49-F238E27FC236}">
              <a16:creationId xmlns:a16="http://schemas.microsoft.com/office/drawing/2014/main" xmlns="" id="{00000000-0008-0000-0400-0000B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699" name="TextBox 15698">
          <a:extLst>
            <a:ext uri="{FF2B5EF4-FFF2-40B4-BE49-F238E27FC236}">
              <a16:creationId xmlns:a16="http://schemas.microsoft.com/office/drawing/2014/main" xmlns="" id="{00000000-0008-0000-0400-0000B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700" name="TextBox 15699">
          <a:extLst>
            <a:ext uri="{FF2B5EF4-FFF2-40B4-BE49-F238E27FC236}">
              <a16:creationId xmlns:a16="http://schemas.microsoft.com/office/drawing/2014/main" xmlns="" id="{00000000-0008-0000-0400-0000B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01" name="TextBox 15700">
          <a:extLst>
            <a:ext uri="{FF2B5EF4-FFF2-40B4-BE49-F238E27FC236}">
              <a16:creationId xmlns:a16="http://schemas.microsoft.com/office/drawing/2014/main" xmlns="" id="{00000000-0008-0000-0400-0000B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702" name="TextBox 15701">
          <a:extLst>
            <a:ext uri="{FF2B5EF4-FFF2-40B4-BE49-F238E27FC236}">
              <a16:creationId xmlns:a16="http://schemas.microsoft.com/office/drawing/2014/main" xmlns="" id="{00000000-0008-0000-0400-0000C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703" name="TextBox 15702">
          <a:extLst>
            <a:ext uri="{FF2B5EF4-FFF2-40B4-BE49-F238E27FC236}">
              <a16:creationId xmlns:a16="http://schemas.microsoft.com/office/drawing/2014/main" xmlns="" id="{00000000-0008-0000-0400-0000C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704" name="TextBox 15703">
          <a:extLst>
            <a:ext uri="{FF2B5EF4-FFF2-40B4-BE49-F238E27FC236}">
              <a16:creationId xmlns:a16="http://schemas.microsoft.com/office/drawing/2014/main" xmlns="" id="{00000000-0008-0000-0400-0000C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05" name="TextBox 15704">
          <a:extLst>
            <a:ext uri="{FF2B5EF4-FFF2-40B4-BE49-F238E27FC236}">
              <a16:creationId xmlns:a16="http://schemas.microsoft.com/office/drawing/2014/main" xmlns="" id="{00000000-0008-0000-0400-0000C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706" name="TextBox 15705">
          <a:extLst>
            <a:ext uri="{FF2B5EF4-FFF2-40B4-BE49-F238E27FC236}">
              <a16:creationId xmlns:a16="http://schemas.microsoft.com/office/drawing/2014/main" xmlns="" id="{00000000-0008-0000-0400-0000C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07" name="TextBox 15706">
          <a:extLst>
            <a:ext uri="{FF2B5EF4-FFF2-40B4-BE49-F238E27FC236}">
              <a16:creationId xmlns:a16="http://schemas.microsoft.com/office/drawing/2014/main" xmlns="" id="{00000000-0008-0000-0400-0000C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708" name="TextBox 15707">
          <a:extLst>
            <a:ext uri="{FF2B5EF4-FFF2-40B4-BE49-F238E27FC236}">
              <a16:creationId xmlns:a16="http://schemas.microsoft.com/office/drawing/2014/main" xmlns="" id="{00000000-0008-0000-0400-0000C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09" name="TextBox 15708">
          <a:extLst>
            <a:ext uri="{FF2B5EF4-FFF2-40B4-BE49-F238E27FC236}">
              <a16:creationId xmlns:a16="http://schemas.microsoft.com/office/drawing/2014/main" xmlns="" id="{00000000-0008-0000-0400-0000C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710" name="TextBox 15709">
          <a:extLst>
            <a:ext uri="{FF2B5EF4-FFF2-40B4-BE49-F238E27FC236}">
              <a16:creationId xmlns:a16="http://schemas.microsoft.com/office/drawing/2014/main" xmlns="" id="{00000000-0008-0000-0400-0000C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711" name="TextBox 15710">
          <a:extLst>
            <a:ext uri="{FF2B5EF4-FFF2-40B4-BE49-F238E27FC236}">
              <a16:creationId xmlns:a16="http://schemas.microsoft.com/office/drawing/2014/main" xmlns="" id="{00000000-0008-0000-0400-0000C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712" name="TextBox 15711">
          <a:extLst>
            <a:ext uri="{FF2B5EF4-FFF2-40B4-BE49-F238E27FC236}">
              <a16:creationId xmlns:a16="http://schemas.microsoft.com/office/drawing/2014/main" xmlns="" id="{00000000-0008-0000-0400-0000C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13" name="TextBox 15712">
          <a:extLst>
            <a:ext uri="{FF2B5EF4-FFF2-40B4-BE49-F238E27FC236}">
              <a16:creationId xmlns:a16="http://schemas.microsoft.com/office/drawing/2014/main" xmlns="" id="{00000000-0008-0000-0400-0000C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714" name="TextBox 15713">
          <a:extLst>
            <a:ext uri="{FF2B5EF4-FFF2-40B4-BE49-F238E27FC236}">
              <a16:creationId xmlns:a16="http://schemas.microsoft.com/office/drawing/2014/main" xmlns="" id="{00000000-0008-0000-0400-0000C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15" name="TextBox 15714">
          <a:extLst>
            <a:ext uri="{FF2B5EF4-FFF2-40B4-BE49-F238E27FC236}">
              <a16:creationId xmlns:a16="http://schemas.microsoft.com/office/drawing/2014/main" xmlns="" id="{00000000-0008-0000-0400-0000C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716" name="TextBox 15715">
          <a:extLst>
            <a:ext uri="{FF2B5EF4-FFF2-40B4-BE49-F238E27FC236}">
              <a16:creationId xmlns:a16="http://schemas.microsoft.com/office/drawing/2014/main" xmlns="" id="{00000000-0008-0000-0400-0000C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17" name="TextBox 15716">
          <a:extLst>
            <a:ext uri="{FF2B5EF4-FFF2-40B4-BE49-F238E27FC236}">
              <a16:creationId xmlns:a16="http://schemas.microsoft.com/office/drawing/2014/main" xmlns="" id="{00000000-0008-0000-0400-0000C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718" name="TextBox 15717">
          <a:extLst>
            <a:ext uri="{FF2B5EF4-FFF2-40B4-BE49-F238E27FC236}">
              <a16:creationId xmlns:a16="http://schemas.microsoft.com/office/drawing/2014/main" xmlns="" id="{00000000-0008-0000-0400-0000D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719" name="TextBox 15718">
          <a:extLst>
            <a:ext uri="{FF2B5EF4-FFF2-40B4-BE49-F238E27FC236}">
              <a16:creationId xmlns:a16="http://schemas.microsoft.com/office/drawing/2014/main" xmlns="" id="{00000000-0008-0000-0400-0000D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720" name="TextBox 15719">
          <a:extLst>
            <a:ext uri="{FF2B5EF4-FFF2-40B4-BE49-F238E27FC236}">
              <a16:creationId xmlns:a16="http://schemas.microsoft.com/office/drawing/2014/main" xmlns="" id="{00000000-0008-0000-0400-0000D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21" name="TextBox 15720">
          <a:extLst>
            <a:ext uri="{FF2B5EF4-FFF2-40B4-BE49-F238E27FC236}">
              <a16:creationId xmlns:a16="http://schemas.microsoft.com/office/drawing/2014/main" xmlns="" id="{00000000-0008-0000-0400-0000D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722" name="TextBox 15721">
          <a:extLst>
            <a:ext uri="{FF2B5EF4-FFF2-40B4-BE49-F238E27FC236}">
              <a16:creationId xmlns:a16="http://schemas.microsoft.com/office/drawing/2014/main" xmlns="" id="{00000000-0008-0000-0400-0000D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23" name="TextBox 15722">
          <a:extLst>
            <a:ext uri="{FF2B5EF4-FFF2-40B4-BE49-F238E27FC236}">
              <a16:creationId xmlns:a16="http://schemas.microsoft.com/office/drawing/2014/main" xmlns="" id="{00000000-0008-0000-0400-0000D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724" name="TextBox 15723">
          <a:extLst>
            <a:ext uri="{FF2B5EF4-FFF2-40B4-BE49-F238E27FC236}">
              <a16:creationId xmlns:a16="http://schemas.microsoft.com/office/drawing/2014/main" xmlns="" id="{00000000-0008-0000-0400-0000D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25" name="TextBox 15724">
          <a:extLst>
            <a:ext uri="{FF2B5EF4-FFF2-40B4-BE49-F238E27FC236}">
              <a16:creationId xmlns:a16="http://schemas.microsoft.com/office/drawing/2014/main" xmlns="" id="{00000000-0008-0000-0400-0000D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726" name="TextBox 15725">
          <a:extLst>
            <a:ext uri="{FF2B5EF4-FFF2-40B4-BE49-F238E27FC236}">
              <a16:creationId xmlns:a16="http://schemas.microsoft.com/office/drawing/2014/main" xmlns="" id="{00000000-0008-0000-0400-0000D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727" name="TextBox 15726">
          <a:extLst>
            <a:ext uri="{FF2B5EF4-FFF2-40B4-BE49-F238E27FC236}">
              <a16:creationId xmlns:a16="http://schemas.microsoft.com/office/drawing/2014/main" xmlns="" id="{00000000-0008-0000-0400-0000D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728" name="TextBox 15727">
          <a:extLst>
            <a:ext uri="{FF2B5EF4-FFF2-40B4-BE49-F238E27FC236}">
              <a16:creationId xmlns:a16="http://schemas.microsoft.com/office/drawing/2014/main" xmlns="" id="{00000000-0008-0000-0400-0000D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29" name="TextBox 15728">
          <a:extLst>
            <a:ext uri="{FF2B5EF4-FFF2-40B4-BE49-F238E27FC236}">
              <a16:creationId xmlns:a16="http://schemas.microsoft.com/office/drawing/2014/main" xmlns="" id="{00000000-0008-0000-0400-0000D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730" name="TextBox 15729">
          <a:extLst>
            <a:ext uri="{FF2B5EF4-FFF2-40B4-BE49-F238E27FC236}">
              <a16:creationId xmlns:a16="http://schemas.microsoft.com/office/drawing/2014/main" xmlns="" id="{00000000-0008-0000-0400-0000D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31" name="TextBox 15730">
          <a:extLst>
            <a:ext uri="{FF2B5EF4-FFF2-40B4-BE49-F238E27FC236}">
              <a16:creationId xmlns:a16="http://schemas.microsoft.com/office/drawing/2014/main" xmlns="" id="{00000000-0008-0000-0400-0000D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732" name="TextBox 15731">
          <a:extLst>
            <a:ext uri="{FF2B5EF4-FFF2-40B4-BE49-F238E27FC236}">
              <a16:creationId xmlns:a16="http://schemas.microsoft.com/office/drawing/2014/main" xmlns="" id="{00000000-0008-0000-0400-0000D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33" name="TextBox 15732">
          <a:extLst>
            <a:ext uri="{FF2B5EF4-FFF2-40B4-BE49-F238E27FC236}">
              <a16:creationId xmlns:a16="http://schemas.microsoft.com/office/drawing/2014/main" xmlns="" id="{00000000-0008-0000-0400-0000D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734" name="TextBox 15733">
          <a:extLst>
            <a:ext uri="{FF2B5EF4-FFF2-40B4-BE49-F238E27FC236}">
              <a16:creationId xmlns:a16="http://schemas.microsoft.com/office/drawing/2014/main" xmlns="" id="{00000000-0008-0000-0400-0000E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735" name="TextBox 15734">
          <a:extLst>
            <a:ext uri="{FF2B5EF4-FFF2-40B4-BE49-F238E27FC236}">
              <a16:creationId xmlns:a16="http://schemas.microsoft.com/office/drawing/2014/main" xmlns="" id="{00000000-0008-0000-0400-0000E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736" name="TextBox 15735">
          <a:extLst>
            <a:ext uri="{FF2B5EF4-FFF2-40B4-BE49-F238E27FC236}">
              <a16:creationId xmlns:a16="http://schemas.microsoft.com/office/drawing/2014/main" xmlns="" id="{00000000-0008-0000-0400-0000E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37" name="TextBox 15736">
          <a:extLst>
            <a:ext uri="{FF2B5EF4-FFF2-40B4-BE49-F238E27FC236}">
              <a16:creationId xmlns:a16="http://schemas.microsoft.com/office/drawing/2014/main" xmlns="" id="{00000000-0008-0000-0400-0000E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738" name="TextBox 15737">
          <a:extLst>
            <a:ext uri="{FF2B5EF4-FFF2-40B4-BE49-F238E27FC236}">
              <a16:creationId xmlns:a16="http://schemas.microsoft.com/office/drawing/2014/main" xmlns="" id="{00000000-0008-0000-0400-0000E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39" name="TextBox 15738">
          <a:extLst>
            <a:ext uri="{FF2B5EF4-FFF2-40B4-BE49-F238E27FC236}">
              <a16:creationId xmlns:a16="http://schemas.microsoft.com/office/drawing/2014/main" xmlns="" id="{00000000-0008-0000-0400-0000E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740" name="TextBox 15739">
          <a:extLst>
            <a:ext uri="{FF2B5EF4-FFF2-40B4-BE49-F238E27FC236}">
              <a16:creationId xmlns:a16="http://schemas.microsoft.com/office/drawing/2014/main" xmlns="" id="{00000000-0008-0000-0400-0000E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41" name="TextBox 15740">
          <a:extLst>
            <a:ext uri="{FF2B5EF4-FFF2-40B4-BE49-F238E27FC236}">
              <a16:creationId xmlns:a16="http://schemas.microsoft.com/office/drawing/2014/main" xmlns="" id="{00000000-0008-0000-0400-0000E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742" name="TextBox 15741">
          <a:extLst>
            <a:ext uri="{FF2B5EF4-FFF2-40B4-BE49-F238E27FC236}">
              <a16:creationId xmlns:a16="http://schemas.microsoft.com/office/drawing/2014/main" xmlns="" id="{00000000-0008-0000-0400-0000E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743" name="TextBox 15742">
          <a:extLst>
            <a:ext uri="{FF2B5EF4-FFF2-40B4-BE49-F238E27FC236}">
              <a16:creationId xmlns:a16="http://schemas.microsoft.com/office/drawing/2014/main" xmlns="" id="{00000000-0008-0000-0400-0000E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744" name="TextBox 15743">
          <a:extLst>
            <a:ext uri="{FF2B5EF4-FFF2-40B4-BE49-F238E27FC236}">
              <a16:creationId xmlns:a16="http://schemas.microsoft.com/office/drawing/2014/main" xmlns="" id="{00000000-0008-0000-0400-0000E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45" name="TextBox 15744">
          <a:extLst>
            <a:ext uri="{FF2B5EF4-FFF2-40B4-BE49-F238E27FC236}">
              <a16:creationId xmlns:a16="http://schemas.microsoft.com/office/drawing/2014/main" xmlns="" id="{00000000-0008-0000-0400-0000E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746" name="TextBox 15745">
          <a:extLst>
            <a:ext uri="{FF2B5EF4-FFF2-40B4-BE49-F238E27FC236}">
              <a16:creationId xmlns:a16="http://schemas.microsoft.com/office/drawing/2014/main" xmlns="" id="{00000000-0008-0000-0400-0000E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47" name="TextBox 15746">
          <a:extLst>
            <a:ext uri="{FF2B5EF4-FFF2-40B4-BE49-F238E27FC236}">
              <a16:creationId xmlns:a16="http://schemas.microsoft.com/office/drawing/2014/main" xmlns="" id="{00000000-0008-0000-0400-0000E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748" name="TextBox 15747">
          <a:extLst>
            <a:ext uri="{FF2B5EF4-FFF2-40B4-BE49-F238E27FC236}">
              <a16:creationId xmlns:a16="http://schemas.microsoft.com/office/drawing/2014/main" xmlns="" id="{00000000-0008-0000-0400-0000E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49" name="TextBox 15748">
          <a:extLst>
            <a:ext uri="{FF2B5EF4-FFF2-40B4-BE49-F238E27FC236}">
              <a16:creationId xmlns:a16="http://schemas.microsoft.com/office/drawing/2014/main" xmlns="" id="{00000000-0008-0000-0400-0000E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750" name="TextBox 15749">
          <a:extLst>
            <a:ext uri="{FF2B5EF4-FFF2-40B4-BE49-F238E27FC236}">
              <a16:creationId xmlns:a16="http://schemas.microsoft.com/office/drawing/2014/main" xmlns="" id="{00000000-0008-0000-0400-0000F0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751" name="TextBox 15750">
          <a:extLst>
            <a:ext uri="{FF2B5EF4-FFF2-40B4-BE49-F238E27FC236}">
              <a16:creationId xmlns:a16="http://schemas.microsoft.com/office/drawing/2014/main" xmlns="" id="{00000000-0008-0000-0400-0000F1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752" name="TextBox 15751">
          <a:extLst>
            <a:ext uri="{FF2B5EF4-FFF2-40B4-BE49-F238E27FC236}">
              <a16:creationId xmlns:a16="http://schemas.microsoft.com/office/drawing/2014/main" xmlns="" id="{00000000-0008-0000-0400-0000F2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53" name="TextBox 15752">
          <a:extLst>
            <a:ext uri="{FF2B5EF4-FFF2-40B4-BE49-F238E27FC236}">
              <a16:creationId xmlns:a16="http://schemas.microsoft.com/office/drawing/2014/main" xmlns="" id="{00000000-0008-0000-0400-0000F3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754" name="TextBox 15753">
          <a:extLst>
            <a:ext uri="{FF2B5EF4-FFF2-40B4-BE49-F238E27FC236}">
              <a16:creationId xmlns:a16="http://schemas.microsoft.com/office/drawing/2014/main" xmlns="" id="{00000000-0008-0000-0400-0000F4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55" name="TextBox 15754">
          <a:extLst>
            <a:ext uri="{FF2B5EF4-FFF2-40B4-BE49-F238E27FC236}">
              <a16:creationId xmlns:a16="http://schemas.microsoft.com/office/drawing/2014/main" xmlns="" id="{00000000-0008-0000-0400-0000F5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756" name="TextBox 15755">
          <a:extLst>
            <a:ext uri="{FF2B5EF4-FFF2-40B4-BE49-F238E27FC236}">
              <a16:creationId xmlns:a16="http://schemas.microsoft.com/office/drawing/2014/main" xmlns="" id="{00000000-0008-0000-0400-0000F6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57" name="TextBox 15756">
          <a:extLst>
            <a:ext uri="{FF2B5EF4-FFF2-40B4-BE49-F238E27FC236}">
              <a16:creationId xmlns:a16="http://schemas.microsoft.com/office/drawing/2014/main" xmlns="" id="{00000000-0008-0000-0400-0000F7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758" name="TextBox 15757">
          <a:extLst>
            <a:ext uri="{FF2B5EF4-FFF2-40B4-BE49-F238E27FC236}">
              <a16:creationId xmlns:a16="http://schemas.microsoft.com/office/drawing/2014/main" xmlns="" id="{00000000-0008-0000-0400-0000F804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759" name="TextBox 15758">
          <a:extLst>
            <a:ext uri="{FF2B5EF4-FFF2-40B4-BE49-F238E27FC236}">
              <a16:creationId xmlns:a16="http://schemas.microsoft.com/office/drawing/2014/main" xmlns="" id="{00000000-0008-0000-0400-0000F904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</xdr:row>
      <xdr:rowOff>0</xdr:rowOff>
    </xdr:from>
    <xdr:ext cx="175494" cy="311803"/>
    <xdr:sp macro="" textlink="">
      <xdr:nvSpPr>
        <xdr:cNvPr id="15760" name="TextBox 15759">
          <a:extLst>
            <a:ext uri="{FF2B5EF4-FFF2-40B4-BE49-F238E27FC236}">
              <a16:creationId xmlns:a16="http://schemas.microsoft.com/office/drawing/2014/main" xmlns="" id="{00000000-0008-0000-0400-0000FA040000}"/>
            </a:ext>
          </a:extLst>
        </xdr:cNvPr>
        <xdr:cNvSpPr txBox="1"/>
      </xdr:nvSpPr>
      <xdr:spPr>
        <a:xfrm>
          <a:off x="1803587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61" name="TextBox 15760">
          <a:extLst>
            <a:ext uri="{FF2B5EF4-FFF2-40B4-BE49-F238E27FC236}">
              <a16:creationId xmlns:a16="http://schemas.microsoft.com/office/drawing/2014/main" xmlns="" id="{00000000-0008-0000-0400-0000FB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</xdr:row>
      <xdr:rowOff>0</xdr:rowOff>
    </xdr:from>
    <xdr:ext cx="175494" cy="311803"/>
    <xdr:sp macro="" textlink="">
      <xdr:nvSpPr>
        <xdr:cNvPr id="15762" name="TextBox 15761">
          <a:extLst>
            <a:ext uri="{FF2B5EF4-FFF2-40B4-BE49-F238E27FC236}">
              <a16:creationId xmlns:a16="http://schemas.microsoft.com/office/drawing/2014/main" xmlns="" id="{00000000-0008-0000-0400-0000FC040000}"/>
            </a:ext>
          </a:extLst>
        </xdr:cNvPr>
        <xdr:cNvSpPr txBox="1"/>
      </xdr:nvSpPr>
      <xdr:spPr>
        <a:xfrm>
          <a:off x="1775012" y="62865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63" name="TextBox 15762">
          <a:extLst>
            <a:ext uri="{FF2B5EF4-FFF2-40B4-BE49-F238E27FC236}">
              <a16:creationId xmlns:a16="http://schemas.microsoft.com/office/drawing/2014/main" xmlns="" id="{00000000-0008-0000-0400-0000FD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66257" cy="311803"/>
    <xdr:sp macro="" textlink="">
      <xdr:nvSpPr>
        <xdr:cNvPr id="15764" name="TextBox 15763">
          <a:extLst>
            <a:ext uri="{FF2B5EF4-FFF2-40B4-BE49-F238E27FC236}">
              <a16:creationId xmlns:a16="http://schemas.microsoft.com/office/drawing/2014/main" xmlns="" id="{00000000-0008-0000-0400-0000FE040000}"/>
            </a:ext>
          </a:extLst>
        </xdr:cNvPr>
        <xdr:cNvSpPr txBox="1"/>
      </xdr:nvSpPr>
      <xdr:spPr>
        <a:xfrm>
          <a:off x="1765487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66257" cy="311803"/>
    <xdr:sp macro="" textlink="">
      <xdr:nvSpPr>
        <xdr:cNvPr id="15765" name="TextBox 15764">
          <a:extLst>
            <a:ext uri="{FF2B5EF4-FFF2-40B4-BE49-F238E27FC236}">
              <a16:creationId xmlns:a16="http://schemas.microsoft.com/office/drawing/2014/main" xmlns="" id="{00000000-0008-0000-0400-0000FF040000}"/>
            </a:ext>
          </a:extLst>
        </xdr:cNvPr>
        <xdr:cNvSpPr txBox="1"/>
      </xdr:nvSpPr>
      <xdr:spPr>
        <a:xfrm>
          <a:off x="1888191" y="62865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</xdr:row>
      <xdr:rowOff>0</xdr:rowOff>
    </xdr:from>
    <xdr:ext cx="184731" cy="283457"/>
    <xdr:sp macro="" textlink="">
      <xdr:nvSpPr>
        <xdr:cNvPr id="15766" name="TextBox 15765">
          <a:extLst>
            <a:ext uri="{FF2B5EF4-FFF2-40B4-BE49-F238E27FC236}">
              <a16:creationId xmlns:a16="http://schemas.microsoft.com/office/drawing/2014/main" xmlns="" id="{00000000-0008-0000-0400-000000050000}"/>
            </a:ext>
          </a:extLst>
        </xdr:cNvPr>
        <xdr:cNvSpPr txBox="1"/>
      </xdr:nvSpPr>
      <xdr:spPr>
        <a:xfrm>
          <a:off x="1765487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0</xdr:rowOff>
    </xdr:from>
    <xdr:ext cx="184731" cy="283457"/>
    <xdr:sp macro="" textlink="">
      <xdr:nvSpPr>
        <xdr:cNvPr id="15767" name="TextBox 15766">
          <a:extLst>
            <a:ext uri="{FF2B5EF4-FFF2-40B4-BE49-F238E27FC236}">
              <a16:creationId xmlns:a16="http://schemas.microsoft.com/office/drawing/2014/main" xmlns="" id="{00000000-0008-0000-0400-000001050000}"/>
            </a:ext>
          </a:extLst>
        </xdr:cNvPr>
        <xdr:cNvSpPr txBox="1"/>
      </xdr:nvSpPr>
      <xdr:spPr>
        <a:xfrm>
          <a:off x="1888191" y="62865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768" name="TextBox 15767">
          <a:extLst>
            <a:ext uri="{FF2B5EF4-FFF2-40B4-BE49-F238E27FC236}">
              <a16:creationId xmlns:a16="http://schemas.microsoft.com/office/drawing/2014/main" xmlns="" id="{00000000-0008-0000-0400-000002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769" name="TextBox 15768">
          <a:extLst>
            <a:ext uri="{FF2B5EF4-FFF2-40B4-BE49-F238E27FC236}">
              <a16:creationId xmlns:a16="http://schemas.microsoft.com/office/drawing/2014/main" xmlns="" id="{00000000-0008-0000-0400-000003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770" name="TextBox 15769">
          <a:extLst>
            <a:ext uri="{FF2B5EF4-FFF2-40B4-BE49-F238E27FC236}">
              <a16:creationId xmlns:a16="http://schemas.microsoft.com/office/drawing/2014/main" xmlns="" id="{00000000-0008-0000-0400-000004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771" name="TextBox 15770">
          <a:extLst>
            <a:ext uri="{FF2B5EF4-FFF2-40B4-BE49-F238E27FC236}">
              <a16:creationId xmlns:a16="http://schemas.microsoft.com/office/drawing/2014/main" xmlns="" id="{00000000-0008-0000-0400-000005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772" name="TextBox 15771">
          <a:extLst>
            <a:ext uri="{FF2B5EF4-FFF2-40B4-BE49-F238E27FC236}">
              <a16:creationId xmlns:a16="http://schemas.microsoft.com/office/drawing/2014/main" xmlns="" id="{00000000-0008-0000-0400-000006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773" name="TextBox 15772">
          <a:extLst>
            <a:ext uri="{FF2B5EF4-FFF2-40B4-BE49-F238E27FC236}">
              <a16:creationId xmlns:a16="http://schemas.microsoft.com/office/drawing/2014/main" xmlns="" id="{00000000-0008-0000-0400-000007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774" name="TextBox 15773">
          <a:extLst>
            <a:ext uri="{FF2B5EF4-FFF2-40B4-BE49-F238E27FC236}">
              <a16:creationId xmlns:a16="http://schemas.microsoft.com/office/drawing/2014/main" xmlns="" id="{00000000-0008-0000-0400-000008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775" name="TextBox 15774">
          <a:extLst>
            <a:ext uri="{FF2B5EF4-FFF2-40B4-BE49-F238E27FC236}">
              <a16:creationId xmlns:a16="http://schemas.microsoft.com/office/drawing/2014/main" xmlns="" id="{00000000-0008-0000-0400-000009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776" name="TextBox 15775">
          <a:extLst>
            <a:ext uri="{FF2B5EF4-FFF2-40B4-BE49-F238E27FC236}">
              <a16:creationId xmlns:a16="http://schemas.microsoft.com/office/drawing/2014/main" xmlns="" id="{00000000-0008-0000-0400-00000A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777" name="TextBox 15776">
          <a:extLst>
            <a:ext uri="{FF2B5EF4-FFF2-40B4-BE49-F238E27FC236}">
              <a16:creationId xmlns:a16="http://schemas.microsoft.com/office/drawing/2014/main" xmlns="" id="{00000000-0008-0000-0400-00000B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778" name="TextBox 15777">
          <a:extLst>
            <a:ext uri="{FF2B5EF4-FFF2-40B4-BE49-F238E27FC236}">
              <a16:creationId xmlns:a16="http://schemas.microsoft.com/office/drawing/2014/main" xmlns="" id="{00000000-0008-0000-0400-00000C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779" name="TextBox 15778">
          <a:extLst>
            <a:ext uri="{FF2B5EF4-FFF2-40B4-BE49-F238E27FC236}">
              <a16:creationId xmlns:a16="http://schemas.microsoft.com/office/drawing/2014/main" xmlns="" id="{00000000-0008-0000-0400-00000D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780" name="TextBox 15779">
          <a:extLst>
            <a:ext uri="{FF2B5EF4-FFF2-40B4-BE49-F238E27FC236}">
              <a16:creationId xmlns:a16="http://schemas.microsoft.com/office/drawing/2014/main" xmlns="" id="{00000000-0008-0000-0400-00000E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781" name="TextBox 15780">
          <a:extLst>
            <a:ext uri="{FF2B5EF4-FFF2-40B4-BE49-F238E27FC236}">
              <a16:creationId xmlns:a16="http://schemas.microsoft.com/office/drawing/2014/main" xmlns="" id="{00000000-0008-0000-0400-00000F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782" name="TextBox 15781">
          <a:extLst>
            <a:ext uri="{FF2B5EF4-FFF2-40B4-BE49-F238E27FC236}">
              <a16:creationId xmlns:a16="http://schemas.microsoft.com/office/drawing/2014/main" xmlns="" id="{00000000-0008-0000-0400-000010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783" name="TextBox 15782">
          <a:extLst>
            <a:ext uri="{FF2B5EF4-FFF2-40B4-BE49-F238E27FC236}">
              <a16:creationId xmlns:a16="http://schemas.microsoft.com/office/drawing/2014/main" xmlns="" id="{00000000-0008-0000-0400-000011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784" name="TextBox 15783">
          <a:extLst>
            <a:ext uri="{FF2B5EF4-FFF2-40B4-BE49-F238E27FC236}">
              <a16:creationId xmlns:a16="http://schemas.microsoft.com/office/drawing/2014/main" xmlns="" id="{00000000-0008-0000-0400-000012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785" name="TextBox 15784">
          <a:extLst>
            <a:ext uri="{FF2B5EF4-FFF2-40B4-BE49-F238E27FC236}">
              <a16:creationId xmlns:a16="http://schemas.microsoft.com/office/drawing/2014/main" xmlns="" id="{00000000-0008-0000-0400-000013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786" name="TextBox 15785">
          <a:extLst>
            <a:ext uri="{FF2B5EF4-FFF2-40B4-BE49-F238E27FC236}">
              <a16:creationId xmlns:a16="http://schemas.microsoft.com/office/drawing/2014/main" xmlns="" id="{00000000-0008-0000-0400-000014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787" name="TextBox 15786">
          <a:extLst>
            <a:ext uri="{FF2B5EF4-FFF2-40B4-BE49-F238E27FC236}">
              <a16:creationId xmlns:a16="http://schemas.microsoft.com/office/drawing/2014/main" xmlns="" id="{00000000-0008-0000-0400-000015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788" name="TextBox 15787">
          <a:extLst>
            <a:ext uri="{FF2B5EF4-FFF2-40B4-BE49-F238E27FC236}">
              <a16:creationId xmlns:a16="http://schemas.microsoft.com/office/drawing/2014/main" xmlns="" id="{00000000-0008-0000-0400-000016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789" name="TextBox 15788">
          <a:extLst>
            <a:ext uri="{FF2B5EF4-FFF2-40B4-BE49-F238E27FC236}">
              <a16:creationId xmlns:a16="http://schemas.microsoft.com/office/drawing/2014/main" xmlns="" id="{00000000-0008-0000-0400-000017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790" name="TextBox 15789">
          <a:extLst>
            <a:ext uri="{FF2B5EF4-FFF2-40B4-BE49-F238E27FC236}">
              <a16:creationId xmlns:a16="http://schemas.microsoft.com/office/drawing/2014/main" xmlns="" id="{00000000-0008-0000-0400-000018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791" name="TextBox 15790">
          <a:extLst>
            <a:ext uri="{FF2B5EF4-FFF2-40B4-BE49-F238E27FC236}">
              <a16:creationId xmlns:a16="http://schemas.microsoft.com/office/drawing/2014/main" xmlns="" id="{00000000-0008-0000-0400-000019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792" name="TextBox 15791">
          <a:extLst>
            <a:ext uri="{FF2B5EF4-FFF2-40B4-BE49-F238E27FC236}">
              <a16:creationId xmlns:a16="http://schemas.microsoft.com/office/drawing/2014/main" xmlns="" id="{00000000-0008-0000-0400-00001A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793" name="TextBox 15792">
          <a:extLst>
            <a:ext uri="{FF2B5EF4-FFF2-40B4-BE49-F238E27FC236}">
              <a16:creationId xmlns:a16="http://schemas.microsoft.com/office/drawing/2014/main" xmlns="" id="{00000000-0008-0000-0400-00001B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794" name="TextBox 15793">
          <a:extLst>
            <a:ext uri="{FF2B5EF4-FFF2-40B4-BE49-F238E27FC236}">
              <a16:creationId xmlns:a16="http://schemas.microsoft.com/office/drawing/2014/main" xmlns="" id="{00000000-0008-0000-0400-00001C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795" name="TextBox 15794">
          <a:extLst>
            <a:ext uri="{FF2B5EF4-FFF2-40B4-BE49-F238E27FC236}">
              <a16:creationId xmlns:a16="http://schemas.microsoft.com/office/drawing/2014/main" xmlns="" id="{00000000-0008-0000-0400-00001D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796" name="TextBox 15795">
          <a:extLst>
            <a:ext uri="{FF2B5EF4-FFF2-40B4-BE49-F238E27FC236}">
              <a16:creationId xmlns:a16="http://schemas.microsoft.com/office/drawing/2014/main" xmlns="" id="{00000000-0008-0000-0400-00001E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797" name="TextBox 15796">
          <a:extLst>
            <a:ext uri="{FF2B5EF4-FFF2-40B4-BE49-F238E27FC236}">
              <a16:creationId xmlns:a16="http://schemas.microsoft.com/office/drawing/2014/main" xmlns="" id="{00000000-0008-0000-0400-00001F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798" name="TextBox 15797">
          <a:extLst>
            <a:ext uri="{FF2B5EF4-FFF2-40B4-BE49-F238E27FC236}">
              <a16:creationId xmlns:a16="http://schemas.microsoft.com/office/drawing/2014/main" xmlns="" id="{00000000-0008-0000-0400-000020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799" name="TextBox 15798">
          <a:extLst>
            <a:ext uri="{FF2B5EF4-FFF2-40B4-BE49-F238E27FC236}">
              <a16:creationId xmlns:a16="http://schemas.microsoft.com/office/drawing/2014/main" xmlns="" id="{00000000-0008-0000-0400-000021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800" name="TextBox 15799">
          <a:extLst>
            <a:ext uri="{FF2B5EF4-FFF2-40B4-BE49-F238E27FC236}">
              <a16:creationId xmlns:a16="http://schemas.microsoft.com/office/drawing/2014/main" xmlns="" id="{00000000-0008-0000-0400-000022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801" name="TextBox 15800">
          <a:extLst>
            <a:ext uri="{FF2B5EF4-FFF2-40B4-BE49-F238E27FC236}">
              <a16:creationId xmlns:a16="http://schemas.microsoft.com/office/drawing/2014/main" xmlns="" id="{00000000-0008-0000-0400-000023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802" name="TextBox 15801">
          <a:extLst>
            <a:ext uri="{FF2B5EF4-FFF2-40B4-BE49-F238E27FC236}">
              <a16:creationId xmlns:a16="http://schemas.microsoft.com/office/drawing/2014/main" xmlns="" id="{00000000-0008-0000-0400-000024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803" name="TextBox 15802">
          <a:extLst>
            <a:ext uri="{FF2B5EF4-FFF2-40B4-BE49-F238E27FC236}">
              <a16:creationId xmlns:a16="http://schemas.microsoft.com/office/drawing/2014/main" xmlns="" id="{00000000-0008-0000-0400-000025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804" name="TextBox 15803">
          <a:extLst>
            <a:ext uri="{FF2B5EF4-FFF2-40B4-BE49-F238E27FC236}">
              <a16:creationId xmlns:a16="http://schemas.microsoft.com/office/drawing/2014/main" xmlns="" id="{00000000-0008-0000-0400-000026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805" name="TextBox 15804">
          <a:extLst>
            <a:ext uri="{FF2B5EF4-FFF2-40B4-BE49-F238E27FC236}">
              <a16:creationId xmlns:a16="http://schemas.microsoft.com/office/drawing/2014/main" xmlns="" id="{00000000-0008-0000-0400-000027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15806" name="TextBox 15805">
          <a:extLst>
            <a:ext uri="{FF2B5EF4-FFF2-40B4-BE49-F238E27FC236}">
              <a16:creationId xmlns:a16="http://schemas.microsoft.com/office/drawing/2014/main" xmlns="" id="{00000000-0008-0000-0400-00002805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807" name="TextBox 15806">
          <a:extLst>
            <a:ext uri="{FF2B5EF4-FFF2-40B4-BE49-F238E27FC236}">
              <a16:creationId xmlns:a16="http://schemas.microsoft.com/office/drawing/2014/main" xmlns="" id="{00000000-0008-0000-0400-00002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08" name="TextBox 15807">
          <a:extLst>
            <a:ext uri="{FF2B5EF4-FFF2-40B4-BE49-F238E27FC236}">
              <a16:creationId xmlns:a16="http://schemas.microsoft.com/office/drawing/2014/main" xmlns="" id="{00000000-0008-0000-0400-00002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809" name="TextBox 15808">
          <a:extLst>
            <a:ext uri="{FF2B5EF4-FFF2-40B4-BE49-F238E27FC236}">
              <a16:creationId xmlns:a16="http://schemas.microsoft.com/office/drawing/2014/main" xmlns="" id="{00000000-0008-0000-0400-00002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10" name="TextBox 15809">
          <a:extLst>
            <a:ext uri="{FF2B5EF4-FFF2-40B4-BE49-F238E27FC236}">
              <a16:creationId xmlns:a16="http://schemas.microsoft.com/office/drawing/2014/main" xmlns="" id="{00000000-0008-0000-0400-00002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811" name="TextBox 15810">
          <a:extLst>
            <a:ext uri="{FF2B5EF4-FFF2-40B4-BE49-F238E27FC236}">
              <a16:creationId xmlns:a16="http://schemas.microsoft.com/office/drawing/2014/main" xmlns="" id="{00000000-0008-0000-0400-00002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12" name="TextBox 15811">
          <a:extLst>
            <a:ext uri="{FF2B5EF4-FFF2-40B4-BE49-F238E27FC236}">
              <a16:creationId xmlns:a16="http://schemas.microsoft.com/office/drawing/2014/main" xmlns="" id="{00000000-0008-0000-0400-00002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813" name="TextBox 15812">
          <a:extLst>
            <a:ext uri="{FF2B5EF4-FFF2-40B4-BE49-F238E27FC236}">
              <a16:creationId xmlns:a16="http://schemas.microsoft.com/office/drawing/2014/main" xmlns="" id="{00000000-0008-0000-0400-00002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814" name="TextBox 15813">
          <a:extLst>
            <a:ext uri="{FF2B5EF4-FFF2-40B4-BE49-F238E27FC236}">
              <a16:creationId xmlns:a16="http://schemas.microsoft.com/office/drawing/2014/main" xmlns="" id="{00000000-0008-0000-0400-00003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815" name="TextBox 15814">
          <a:extLst>
            <a:ext uri="{FF2B5EF4-FFF2-40B4-BE49-F238E27FC236}">
              <a16:creationId xmlns:a16="http://schemas.microsoft.com/office/drawing/2014/main" xmlns="" id="{00000000-0008-0000-0400-00003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16" name="TextBox 15815">
          <a:extLst>
            <a:ext uri="{FF2B5EF4-FFF2-40B4-BE49-F238E27FC236}">
              <a16:creationId xmlns:a16="http://schemas.microsoft.com/office/drawing/2014/main" xmlns="" id="{00000000-0008-0000-0400-00003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817" name="TextBox 15816">
          <a:extLst>
            <a:ext uri="{FF2B5EF4-FFF2-40B4-BE49-F238E27FC236}">
              <a16:creationId xmlns:a16="http://schemas.microsoft.com/office/drawing/2014/main" xmlns="" id="{00000000-0008-0000-0400-00003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18" name="TextBox 15817">
          <a:extLst>
            <a:ext uri="{FF2B5EF4-FFF2-40B4-BE49-F238E27FC236}">
              <a16:creationId xmlns:a16="http://schemas.microsoft.com/office/drawing/2014/main" xmlns="" id="{00000000-0008-0000-0400-00003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819" name="TextBox 15818">
          <a:extLst>
            <a:ext uri="{FF2B5EF4-FFF2-40B4-BE49-F238E27FC236}">
              <a16:creationId xmlns:a16="http://schemas.microsoft.com/office/drawing/2014/main" xmlns="" id="{00000000-0008-0000-0400-00003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20" name="TextBox 15819">
          <a:extLst>
            <a:ext uri="{FF2B5EF4-FFF2-40B4-BE49-F238E27FC236}">
              <a16:creationId xmlns:a16="http://schemas.microsoft.com/office/drawing/2014/main" xmlns="" id="{00000000-0008-0000-0400-00003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821" name="TextBox 15820">
          <a:extLst>
            <a:ext uri="{FF2B5EF4-FFF2-40B4-BE49-F238E27FC236}">
              <a16:creationId xmlns:a16="http://schemas.microsoft.com/office/drawing/2014/main" xmlns="" id="{00000000-0008-0000-0400-00003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822" name="TextBox 15821">
          <a:extLst>
            <a:ext uri="{FF2B5EF4-FFF2-40B4-BE49-F238E27FC236}">
              <a16:creationId xmlns:a16="http://schemas.microsoft.com/office/drawing/2014/main" xmlns="" id="{00000000-0008-0000-0400-00003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823" name="TextBox 15822">
          <a:extLst>
            <a:ext uri="{FF2B5EF4-FFF2-40B4-BE49-F238E27FC236}">
              <a16:creationId xmlns:a16="http://schemas.microsoft.com/office/drawing/2014/main" xmlns="" id="{00000000-0008-0000-0400-00003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24" name="TextBox 15823">
          <a:extLst>
            <a:ext uri="{FF2B5EF4-FFF2-40B4-BE49-F238E27FC236}">
              <a16:creationId xmlns:a16="http://schemas.microsoft.com/office/drawing/2014/main" xmlns="" id="{00000000-0008-0000-0400-00003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825" name="TextBox 15824">
          <a:extLst>
            <a:ext uri="{FF2B5EF4-FFF2-40B4-BE49-F238E27FC236}">
              <a16:creationId xmlns:a16="http://schemas.microsoft.com/office/drawing/2014/main" xmlns="" id="{00000000-0008-0000-0400-00003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26" name="TextBox 15825">
          <a:extLst>
            <a:ext uri="{FF2B5EF4-FFF2-40B4-BE49-F238E27FC236}">
              <a16:creationId xmlns:a16="http://schemas.microsoft.com/office/drawing/2014/main" xmlns="" id="{00000000-0008-0000-0400-00003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827" name="TextBox 15826">
          <a:extLst>
            <a:ext uri="{FF2B5EF4-FFF2-40B4-BE49-F238E27FC236}">
              <a16:creationId xmlns:a16="http://schemas.microsoft.com/office/drawing/2014/main" xmlns="" id="{00000000-0008-0000-0400-00003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28" name="TextBox 15827">
          <a:extLst>
            <a:ext uri="{FF2B5EF4-FFF2-40B4-BE49-F238E27FC236}">
              <a16:creationId xmlns:a16="http://schemas.microsoft.com/office/drawing/2014/main" xmlns="" id="{00000000-0008-0000-0400-00003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829" name="TextBox 15828">
          <a:extLst>
            <a:ext uri="{FF2B5EF4-FFF2-40B4-BE49-F238E27FC236}">
              <a16:creationId xmlns:a16="http://schemas.microsoft.com/office/drawing/2014/main" xmlns="" id="{00000000-0008-0000-0400-00003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830" name="TextBox 15829">
          <a:extLst>
            <a:ext uri="{FF2B5EF4-FFF2-40B4-BE49-F238E27FC236}">
              <a16:creationId xmlns:a16="http://schemas.microsoft.com/office/drawing/2014/main" xmlns="" id="{00000000-0008-0000-0400-00004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831" name="TextBox 15830">
          <a:extLst>
            <a:ext uri="{FF2B5EF4-FFF2-40B4-BE49-F238E27FC236}">
              <a16:creationId xmlns:a16="http://schemas.microsoft.com/office/drawing/2014/main" xmlns="" id="{00000000-0008-0000-0400-00004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32" name="TextBox 15831">
          <a:extLst>
            <a:ext uri="{FF2B5EF4-FFF2-40B4-BE49-F238E27FC236}">
              <a16:creationId xmlns:a16="http://schemas.microsoft.com/office/drawing/2014/main" xmlns="" id="{00000000-0008-0000-0400-00004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833" name="TextBox 15832">
          <a:extLst>
            <a:ext uri="{FF2B5EF4-FFF2-40B4-BE49-F238E27FC236}">
              <a16:creationId xmlns:a16="http://schemas.microsoft.com/office/drawing/2014/main" xmlns="" id="{00000000-0008-0000-0400-00004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34" name="TextBox 15833">
          <a:extLst>
            <a:ext uri="{FF2B5EF4-FFF2-40B4-BE49-F238E27FC236}">
              <a16:creationId xmlns:a16="http://schemas.microsoft.com/office/drawing/2014/main" xmlns="" id="{00000000-0008-0000-0400-00004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835" name="TextBox 15834">
          <a:extLst>
            <a:ext uri="{FF2B5EF4-FFF2-40B4-BE49-F238E27FC236}">
              <a16:creationId xmlns:a16="http://schemas.microsoft.com/office/drawing/2014/main" xmlns="" id="{00000000-0008-0000-0400-00004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36" name="TextBox 15835">
          <a:extLst>
            <a:ext uri="{FF2B5EF4-FFF2-40B4-BE49-F238E27FC236}">
              <a16:creationId xmlns:a16="http://schemas.microsoft.com/office/drawing/2014/main" xmlns="" id="{00000000-0008-0000-0400-00004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837" name="TextBox 15836">
          <a:extLst>
            <a:ext uri="{FF2B5EF4-FFF2-40B4-BE49-F238E27FC236}">
              <a16:creationId xmlns:a16="http://schemas.microsoft.com/office/drawing/2014/main" xmlns="" id="{00000000-0008-0000-0400-00004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838" name="TextBox 15837">
          <a:extLst>
            <a:ext uri="{FF2B5EF4-FFF2-40B4-BE49-F238E27FC236}">
              <a16:creationId xmlns:a16="http://schemas.microsoft.com/office/drawing/2014/main" xmlns="" id="{00000000-0008-0000-0400-00004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839" name="TextBox 15838">
          <a:extLst>
            <a:ext uri="{FF2B5EF4-FFF2-40B4-BE49-F238E27FC236}">
              <a16:creationId xmlns:a16="http://schemas.microsoft.com/office/drawing/2014/main" xmlns="" id="{00000000-0008-0000-0400-00004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40" name="TextBox 15839">
          <a:extLst>
            <a:ext uri="{FF2B5EF4-FFF2-40B4-BE49-F238E27FC236}">
              <a16:creationId xmlns:a16="http://schemas.microsoft.com/office/drawing/2014/main" xmlns="" id="{00000000-0008-0000-0400-00004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841" name="TextBox 15840">
          <a:extLst>
            <a:ext uri="{FF2B5EF4-FFF2-40B4-BE49-F238E27FC236}">
              <a16:creationId xmlns:a16="http://schemas.microsoft.com/office/drawing/2014/main" xmlns="" id="{00000000-0008-0000-0400-00004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42" name="TextBox 15841">
          <a:extLst>
            <a:ext uri="{FF2B5EF4-FFF2-40B4-BE49-F238E27FC236}">
              <a16:creationId xmlns:a16="http://schemas.microsoft.com/office/drawing/2014/main" xmlns="" id="{00000000-0008-0000-0400-00004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843" name="TextBox 15842">
          <a:extLst>
            <a:ext uri="{FF2B5EF4-FFF2-40B4-BE49-F238E27FC236}">
              <a16:creationId xmlns:a16="http://schemas.microsoft.com/office/drawing/2014/main" xmlns="" id="{00000000-0008-0000-0400-00004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44" name="TextBox 15843">
          <a:extLst>
            <a:ext uri="{FF2B5EF4-FFF2-40B4-BE49-F238E27FC236}">
              <a16:creationId xmlns:a16="http://schemas.microsoft.com/office/drawing/2014/main" xmlns="" id="{00000000-0008-0000-0400-00004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845" name="TextBox 15844">
          <a:extLst>
            <a:ext uri="{FF2B5EF4-FFF2-40B4-BE49-F238E27FC236}">
              <a16:creationId xmlns:a16="http://schemas.microsoft.com/office/drawing/2014/main" xmlns="" id="{00000000-0008-0000-0400-00004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846" name="TextBox 15845">
          <a:extLst>
            <a:ext uri="{FF2B5EF4-FFF2-40B4-BE49-F238E27FC236}">
              <a16:creationId xmlns:a16="http://schemas.microsoft.com/office/drawing/2014/main" xmlns="" id="{00000000-0008-0000-0400-00005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847" name="TextBox 15846">
          <a:extLst>
            <a:ext uri="{FF2B5EF4-FFF2-40B4-BE49-F238E27FC236}">
              <a16:creationId xmlns:a16="http://schemas.microsoft.com/office/drawing/2014/main" xmlns="" id="{00000000-0008-0000-0400-00005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48" name="TextBox 15847">
          <a:extLst>
            <a:ext uri="{FF2B5EF4-FFF2-40B4-BE49-F238E27FC236}">
              <a16:creationId xmlns:a16="http://schemas.microsoft.com/office/drawing/2014/main" xmlns="" id="{00000000-0008-0000-0400-00005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849" name="TextBox 15848">
          <a:extLst>
            <a:ext uri="{FF2B5EF4-FFF2-40B4-BE49-F238E27FC236}">
              <a16:creationId xmlns:a16="http://schemas.microsoft.com/office/drawing/2014/main" xmlns="" id="{00000000-0008-0000-0400-00005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50" name="TextBox 15849">
          <a:extLst>
            <a:ext uri="{FF2B5EF4-FFF2-40B4-BE49-F238E27FC236}">
              <a16:creationId xmlns:a16="http://schemas.microsoft.com/office/drawing/2014/main" xmlns="" id="{00000000-0008-0000-0400-00005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851" name="TextBox 15850">
          <a:extLst>
            <a:ext uri="{FF2B5EF4-FFF2-40B4-BE49-F238E27FC236}">
              <a16:creationId xmlns:a16="http://schemas.microsoft.com/office/drawing/2014/main" xmlns="" id="{00000000-0008-0000-0400-00005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52" name="TextBox 15851">
          <a:extLst>
            <a:ext uri="{FF2B5EF4-FFF2-40B4-BE49-F238E27FC236}">
              <a16:creationId xmlns:a16="http://schemas.microsoft.com/office/drawing/2014/main" xmlns="" id="{00000000-0008-0000-0400-00005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853" name="TextBox 15852">
          <a:extLst>
            <a:ext uri="{FF2B5EF4-FFF2-40B4-BE49-F238E27FC236}">
              <a16:creationId xmlns:a16="http://schemas.microsoft.com/office/drawing/2014/main" xmlns="" id="{00000000-0008-0000-0400-00005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854" name="TextBox 15853">
          <a:extLst>
            <a:ext uri="{FF2B5EF4-FFF2-40B4-BE49-F238E27FC236}">
              <a16:creationId xmlns:a16="http://schemas.microsoft.com/office/drawing/2014/main" xmlns="" id="{00000000-0008-0000-0400-00005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855" name="TextBox 15854">
          <a:extLst>
            <a:ext uri="{FF2B5EF4-FFF2-40B4-BE49-F238E27FC236}">
              <a16:creationId xmlns:a16="http://schemas.microsoft.com/office/drawing/2014/main" xmlns="" id="{00000000-0008-0000-0400-00005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56" name="TextBox 15855">
          <a:extLst>
            <a:ext uri="{FF2B5EF4-FFF2-40B4-BE49-F238E27FC236}">
              <a16:creationId xmlns:a16="http://schemas.microsoft.com/office/drawing/2014/main" xmlns="" id="{00000000-0008-0000-0400-00005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857" name="TextBox 15856">
          <a:extLst>
            <a:ext uri="{FF2B5EF4-FFF2-40B4-BE49-F238E27FC236}">
              <a16:creationId xmlns:a16="http://schemas.microsoft.com/office/drawing/2014/main" xmlns="" id="{00000000-0008-0000-0400-00005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58" name="TextBox 15857">
          <a:extLst>
            <a:ext uri="{FF2B5EF4-FFF2-40B4-BE49-F238E27FC236}">
              <a16:creationId xmlns:a16="http://schemas.microsoft.com/office/drawing/2014/main" xmlns="" id="{00000000-0008-0000-0400-00005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859" name="TextBox 15858">
          <a:extLst>
            <a:ext uri="{FF2B5EF4-FFF2-40B4-BE49-F238E27FC236}">
              <a16:creationId xmlns:a16="http://schemas.microsoft.com/office/drawing/2014/main" xmlns="" id="{00000000-0008-0000-0400-00005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60" name="TextBox 15859">
          <a:extLst>
            <a:ext uri="{FF2B5EF4-FFF2-40B4-BE49-F238E27FC236}">
              <a16:creationId xmlns:a16="http://schemas.microsoft.com/office/drawing/2014/main" xmlns="" id="{00000000-0008-0000-0400-00005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861" name="TextBox 15860">
          <a:extLst>
            <a:ext uri="{FF2B5EF4-FFF2-40B4-BE49-F238E27FC236}">
              <a16:creationId xmlns:a16="http://schemas.microsoft.com/office/drawing/2014/main" xmlns="" id="{00000000-0008-0000-0400-00005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862" name="TextBox 15861">
          <a:extLst>
            <a:ext uri="{FF2B5EF4-FFF2-40B4-BE49-F238E27FC236}">
              <a16:creationId xmlns:a16="http://schemas.microsoft.com/office/drawing/2014/main" xmlns="" id="{00000000-0008-0000-0400-00006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863" name="TextBox 15862">
          <a:extLst>
            <a:ext uri="{FF2B5EF4-FFF2-40B4-BE49-F238E27FC236}">
              <a16:creationId xmlns:a16="http://schemas.microsoft.com/office/drawing/2014/main" xmlns="" id="{00000000-0008-0000-0400-00006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64" name="TextBox 15863">
          <a:extLst>
            <a:ext uri="{FF2B5EF4-FFF2-40B4-BE49-F238E27FC236}">
              <a16:creationId xmlns:a16="http://schemas.microsoft.com/office/drawing/2014/main" xmlns="" id="{00000000-0008-0000-0400-00006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865" name="TextBox 15864">
          <a:extLst>
            <a:ext uri="{FF2B5EF4-FFF2-40B4-BE49-F238E27FC236}">
              <a16:creationId xmlns:a16="http://schemas.microsoft.com/office/drawing/2014/main" xmlns="" id="{00000000-0008-0000-0400-00006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66" name="TextBox 15865">
          <a:extLst>
            <a:ext uri="{FF2B5EF4-FFF2-40B4-BE49-F238E27FC236}">
              <a16:creationId xmlns:a16="http://schemas.microsoft.com/office/drawing/2014/main" xmlns="" id="{00000000-0008-0000-0400-00006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867" name="TextBox 15866">
          <a:extLst>
            <a:ext uri="{FF2B5EF4-FFF2-40B4-BE49-F238E27FC236}">
              <a16:creationId xmlns:a16="http://schemas.microsoft.com/office/drawing/2014/main" xmlns="" id="{00000000-0008-0000-0400-00006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68" name="TextBox 15867">
          <a:extLst>
            <a:ext uri="{FF2B5EF4-FFF2-40B4-BE49-F238E27FC236}">
              <a16:creationId xmlns:a16="http://schemas.microsoft.com/office/drawing/2014/main" xmlns="" id="{00000000-0008-0000-0400-00006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869" name="TextBox 15868">
          <a:extLst>
            <a:ext uri="{FF2B5EF4-FFF2-40B4-BE49-F238E27FC236}">
              <a16:creationId xmlns:a16="http://schemas.microsoft.com/office/drawing/2014/main" xmlns="" id="{00000000-0008-0000-0400-00006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870" name="TextBox 15869">
          <a:extLst>
            <a:ext uri="{FF2B5EF4-FFF2-40B4-BE49-F238E27FC236}">
              <a16:creationId xmlns:a16="http://schemas.microsoft.com/office/drawing/2014/main" xmlns="" id="{00000000-0008-0000-0400-00006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871" name="TextBox 15870">
          <a:extLst>
            <a:ext uri="{FF2B5EF4-FFF2-40B4-BE49-F238E27FC236}">
              <a16:creationId xmlns:a16="http://schemas.microsoft.com/office/drawing/2014/main" xmlns="" id="{00000000-0008-0000-0400-00006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72" name="TextBox 15871">
          <a:extLst>
            <a:ext uri="{FF2B5EF4-FFF2-40B4-BE49-F238E27FC236}">
              <a16:creationId xmlns:a16="http://schemas.microsoft.com/office/drawing/2014/main" xmlns="" id="{00000000-0008-0000-0400-00006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873" name="TextBox 15872">
          <a:extLst>
            <a:ext uri="{FF2B5EF4-FFF2-40B4-BE49-F238E27FC236}">
              <a16:creationId xmlns:a16="http://schemas.microsoft.com/office/drawing/2014/main" xmlns="" id="{00000000-0008-0000-0400-00006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74" name="TextBox 15873">
          <a:extLst>
            <a:ext uri="{FF2B5EF4-FFF2-40B4-BE49-F238E27FC236}">
              <a16:creationId xmlns:a16="http://schemas.microsoft.com/office/drawing/2014/main" xmlns="" id="{00000000-0008-0000-0400-00006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875" name="TextBox 15874">
          <a:extLst>
            <a:ext uri="{FF2B5EF4-FFF2-40B4-BE49-F238E27FC236}">
              <a16:creationId xmlns:a16="http://schemas.microsoft.com/office/drawing/2014/main" xmlns="" id="{00000000-0008-0000-0400-00006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76" name="TextBox 15875">
          <a:extLst>
            <a:ext uri="{FF2B5EF4-FFF2-40B4-BE49-F238E27FC236}">
              <a16:creationId xmlns:a16="http://schemas.microsoft.com/office/drawing/2014/main" xmlns="" id="{00000000-0008-0000-0400-00006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877" name="TextBox 15876">
          <a:extLst>
            <a:ext uri="{FF2B5EF4-FFF2-40B4-BE49-F238E27FC236}">
              <a16:creationId xmlns:a16="http://schemas.microsoft.com/office/drawing/2014/main" xmlns="" id="{00000000-0008-0000-0400-00006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878" name="TextBox 15877">
          <a:extLst>
            <a:ext uri="{FF2B5EF4-FFF2-40B4-BE49-F238E27FC236}">
              <a16:creationId xmlns:a16="http://schemas.microsoft.com/office/drawing/2014/main" xmlns="" id="{00000000-0008-0000-0400-00007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879" name="TextBox 15878">
          <a:extLst>
            <a:ext uri="{FF2B5EF4-FFF2-40B4-BE49-F238E27FC236}">
              <a16:creationId xmlns:a16="http://schemas.microsoft.com/office/drawing/2014/main" xmlns="" id="{00000000-0008-0000-0400-00007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80" name="TextBox 15879">
          <a:extLst>
            <a:ext uri="{FF2B5EF4-FFF2-40B4-BE49-F238E27FC236}">
              <a16:creationId xmlns:a16="http://schemas.microsoft.com/office/drawing/2014/main" xmlns="" id="{00000000-0008-0000-0400-00007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881" name="TextBox 15880">
          <a:extLst>
            <a:ext uri="{FF2B5EF4-FFF2-40B4-BE49-F238E27FC236}">
              <a16:creationId xmlns:a16="http://schemas.microsoft.com/office/drawing/2014/main" xmlns="" id="{00000000-0008-0000-0400-00007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82" name="TextBox 15881">
          <a:extLst>
            <a:ext uri="{FF2B5EF4-FFF2-40B4-BE49-F238E27FC236}">
              <a16:creationId xmlns:a16="http://schemas.microsoft.com/office/drawing/2014/main" xmlns="" id="{00000000-0008-0000-0400-00007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883" name="TextBox 15882">
          <a:extLst>
            <a:ext uri="{FF2B5EF4-FFF2-40B4-BE49-F238E27FC236}">
              <a16:creationId xmlns:a16="http://schemas.microsoft.com/office/drawing/2014/main" xmlns="" id="{00000000-0008-0000-0400-00007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84" name="TextBox 15883">
          <a:extLst>
            <a:ext uri="{FF2B5EF4-FFF2-40B4-BE49-F238E27FC236}">
              <a16:creationId xmlns:a16="http://schemas.microsoft.com/office/drawing/2014/main" xmlns="" id="{00000000-0008-0000-0400-00007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885" name="TextBox 15884">
          <a:extLst>
            <a:ext uri="{FF2B5EF4-FFF2-40B4-BE49-F238E27FC236}">
              <a16:creationId xmlns:a16="http://schemas.microsoft.com/office/drawing/2014/main" xmlns="" id="{00000000-0008-0000-0400-00007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886" name="TextBox 15885">
          <a:extLst>
            <a:ext uri="{FF2B5EF4-FFF2-40B4-BE49-F238E27FC236}">
              <a16:creationId xmlns:a16="http://schemas.microsoft.com/office/drawing/2014/main" xmlns="" id="{00000000-0008-0000-0400-00007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887" name="TextBox 15886">
          <a:extLst>
            <a:ext uri="{FF2B5EF4-FFF2-40B4-BE49-F238E27FC236}">
              <a16:creationId xmlns:a16="http://schemas.microsoft.com/office/drawing/2014/main" xmlns="" id="{00000000-0008-0000-0400-00007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88" name="TextBox 15887">
          <a:extLst>
            <a:ext uri="{FF2B5EF4-FFF2-40B4-BE49-F238E27FC236}">
              <a16:creationId xmlns:a16="http://schemas.microsoft.com/office/drawing/2014/main" xmlns="" id="{00000000-0008-0000-0400-00007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889" name="TextBox 15888">
          <a:extLst>
            <a:ext uri="{FF2B5EF4-FFF2-40B4-BE49-F238E27FC236}">
              <a16:creationId xmlns:a16="http://schemas.microsoft.com/office/drawing/2014/main" xmlns="" id="{00000000-0008-0000-0400-00007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90" name="TextBox 15889">
          <a:extLst>
            <a:ext uri="{FF2B5EF4-FFF2-40B4-BE49-F238E27FC236}">
              <a16:creationId xmlns:a16="http://schemas.microsoft.com/office/drawing/2014/main" xmlns="" id="{00000000-0008-0000-0400-00007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891" name="TextBox 15890">
          <a:extLst>
            <a:ext uri="{FF2B5EF4-FFF2-40B4-BE49-F238E27FC236}">
              <a16:creationId xmlns:a16="http://schemas.microsoft.com/office/drawing/2014/main" xmlns="" id="{00000000-0008-0000-0400-00007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92" name="TextBox 15891">
          <a:extLst>
            <a:ext uri="{FF2B5EF4-FFF2-40B4-BE49-F238E27FC236}">
              <a16:creationId xmlns:a16="http://schemas.microsoft.com/office/drawing/2014/main" xmlns="" id="{00000000-0008-0000-0400-00007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893" name="TextBox 15892">
          <a:extLst>
            <a:ext uri="{FF2B5EF4-FFF2-40B4-BE49-F238E27FC236}">
              <a16:creationId xmlns:a16="http://schemas.microsoft.com/office/drawing/2014/main" xmlns="" id="{00000000-0008-0000-0400-00007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894" name="TextBox 15893">
          <a:extLst>
            <a:ext uri="{FF2B5EF4-FFF2-40B4-BE49-F238E27FC236}">
              <a16:creationId xmlns:a16="http://schemas.microsoft.com/office/drawing/2014/main" xmlns="" id="{00000000-0008-0000-0400-00008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895" name="TextBox 15894">
          <a:extLst>
            <a:ext uri="{FF2B5EF4-FFF2-40B4-BE49-F238E27FC236}">
              <a16:creationId xmlns:a16="http://schemas.microsoft.com/office/drawing/2014/main" xmlns="" id="{00000000-0008-0000-0400-00008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96" name="TextBox 15895">
          <a:extLst>
            <a:ext uri="{FF2B5EF4-FFF2-40B4-BE49-F238E27FC236}">
              <a16:creationId xmlns:a16="http://schemas.microsoft.com/office/drawing/2014/main" xmlns="" id="{00000000-0008-0000-0400-00008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897" name="TextBox 15896">
          <a:extLst>
            <a:ext uri="{FF2B5EF4-FFF2-40B4-BE49-F238E27FC236}">
              <a16:creationId xmlns:a16="http://schemas.microsoft.com/office/drawing/2014/main" xmlns="" id="{00000000-0008-0000-0400-00008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898" name="TextBox 15897">
          <a:extLst>
            <a:ext uri="{FF2B5EF4-FFF2-40B4-BE49-F238E27FC236}">
              <a16:creationId xmlns:a16="http://schemas.microsoft.com/office/drawing/2014/main" xmlns="" id="{00000000-0008-0000-0400-00008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899" name="TextBox 15898">
          <a:extLst>
            <a:ext uri="{FF2B5EF4-FFF2-40B4-BE49-F238E27FC236}">
              <a16:creationId xmlns:a16="http://schemas.microsoft.com/office/drawing/2014/main" xmlns="" id="{00000000-0008-0000-0400-00008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00" name="TextBox 15899">
          <a:extLst>
            <a:ext uri="{FF2B5EF4-FFF2-40B4-BE49-F238E27FC236}">
              <a16:creationId xmlns:a16="http://schemas.microsoft.com/office/drawing/2014/main" xmlns="" id="{00000000-0008-0000-0400-00008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901" name="TextBox 15900">
          <a:extLst>
            <a:ext uri="{FF2B5EF4-FFF2-40B4-BE49-F238E27FC236}">
              <a16:creationId xmlns:a16="http://schemas.microsoft.com/office/drawing/2014/main" xmlns="" id="{00000000-0008-0000-0400-00008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902" name="TextBox 15901">
          <a:extLst>
            <a:ext uri="{FF2B5EF4-FFF2-40B4-BE49-F238E27FC236}">
              <a16:creationId xmlns:a16="http://schemas.microsoft.com/office/drawing/2014/main" xmlns="" id="{00000000-0008-0000-0400-00008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903" name="TextBox 15902">
          <a:extLst>
            <a:ext uri="{FF2B5EF4-FFF2-40B4-BE49-F238E27FC236}">
              <a16:creationId xmlns:a16="http://schemas.microsoft.com/office/drawing/2014/main" xmlns="" id="{00000000-0008-0000-0400-00008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04" name="TextBox 15903">
          <a:extLst>
            <a:ext uri="{FF2B5EF4-FFF2-40B4-BE49-F238E27FC236}">
              <a16:creationId xmlns:a16="http://schemas.microsoft.com/office/drawing/2014/main" xmlns="" id="{00000000-0008-0000-0400-00008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905" name="TextBox 15904">
          <a:extLst>
            <a:ext uri="{FF2B5EF4-FFF2-40B4-BE49-F238E27FC236}">
              <a16:creationId xmlns:a16="http://schemas.microsoft.com/office/drawing/2014/main" xmlns="" id="{00000000-0008-0000-0400-00008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06" name="TextBox 15905">
          <a:extLst>
            <a:ext uri="{FF2B5EF4-FFF2-40B4-BE49-F238E27FC236}">
              <a16:creationId xmlns:a16="http://schemas.microsoft.com/office/drawing/2014/main" xmlns="" id="{00000000-0008-0000-0400-00008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907" name="TextBox 15906">
          <a:extLst>
            <a:ext uri="{FF2B5EF4-FFF2-40B4-BE49-F238E27FC236}">
              <a16:creationId xmlns:a16="http://schemas.microsoft.com/office/drawing/2014/main" xmlns="" id="{00000000-0008-0000-0400-00008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08" name="TextBox 15907">
          <a:extLst>
            <a:ext uri="{FF2B5EF4-FFF2-40B4-BE49-F238E27FC236}">
              <a16:creationId xmlns:a16="http://schemas.microsoft.com/office/drawing/2014/main" xmlns="" id="{00000000-0008-0000-0400-00008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909" name="TextBox 15908">
          <a:extLst>
            <a:ext uri="{FF2B5EF4-FFF2-40B4-BE49-F238E27FC236}">
              <a16:creationId xmlns:a16="http://schemas.microsoft.com/office/drawing/2014/main" xmlns="" id="{00000000-0008-0000-0400-00008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910" name="TextBox 15909">
          <a:extLst>
            <a:ext uri="{FF2B5EF4-FFF2-40B4-BE49-F238E27FC236}">
              <a16:creationId xmlns:a16="http://schemas.microsoft.com/office/drawing/2014/main" xmlns="" id="{00000000-0008-0000-0400-00009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911" name="TextBox 15910">
          <a:extLst>
            <a:ext uri="{FF2B5EF4-FFF2-40B4-BE49-F238E27FC236}">
              <a16:creationId xmlns:a16="http://schemas.microsoft.com/office/drawing/2014/main" xmlns="" id="{00000000-0008-0000-0400-00009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12" name="TextBox 15911">
          <a:extLst>
            <a:ext uri="{FF2B5EF4-FFF2-40B4-BE49-F238E27FC236}">
              <a16:creationId xmlns:a16="http://schemas.microsoft.com/office/drawing/2014/main" xmlns="" id="{00000000-0008-0000-0400-00009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913" name="TextBox 15912">
          <a:extLst>
            <a:ext uri="{FF2B5EF4-FFF2-40B4-BE49-F238E27FC236}">
              <a16:creationId xmlns:a16="http://schemas.microsoft.com/office/drawing/2014/main" xmlns="" id="{00000000-0008-0000-0400-00009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14" name="TextBox 15913">
          <a:extLst>
            <a:ext uri="{FF2B5EF4-FFF2-40B4-BE49-F238E27FC236}">
              <a16:creationId xmlns:a16="http://schemas.microsoft.com/office/drawing/2014/main" xmlns="" id="{00000000-0008-0000-0400-00009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915" name="TextBox 15914">
          <a:extLst>
            <a:ext uri="{FF2B5EF4-FFF2-40B4-BE49-F238E27FC236}">
              <a16:creationId xmlns:a16="http://schemas.microsoft.com/office/drawing/2014/main" xmlns="" id="{00000000-0008-0000-0400-00009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16" name="TextBox 15915">
          <a:extLst>
            <a:ext uri="{FF2B5EF4-FFF2-40B4-BE49-F238E27FC236}">
              <a16:creationId xmlns:a16="http://schemas.microsoft.com/office/drawing/2014/main" xmlns="" id="{00000000-0008-0000-0400-00009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917" name="TextBox 15916">
          <a:extLst>
            <a:ext uri="{FF2B5EF4-FFF2-40B4-BE49-F238E27FC236}">
              <a16:creationId xmlns:a16="http://schemas.microsoft.com/office/drawing/2014/main" xmlns="" id="{00000000-0008-0000-0400-00009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918" name="TextBox 15917">
          <a:extLst>
            <a:ext uri="{FF2B5EF4-FFF2-40B4-BE49-F238E27FC236}">
              <a16:creationId xmlns:a16="http://schemas.microsoft.com/office/drawing/2014/main" xmlns="" id="{00000000-0008-0000-0400-00009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919" name="TextBox 15918">
          <a:extLst>
            <a:ext uri="{FF2B5EF4-FFF2-40B4-BE49-F238E27FC236}">
              <a16:creationId xmlns:a16="http://schemas.microsoft.com/office/drawing/2014/main" xmlns="" id="{00000000-0008-0000-0400-00009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20" name="TextBox 15919">
          <a:extLst>
            <a:ext uri="{FF2B5EF4-FFF2-40B4-BE49-F238E27FC236}">
              <a16:creationId xmlns:a16="http://schemas.microsoft.com/office/drawing/2014/main" xmlns="" id="{00000000-0008-0000-0400-00009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921" name="TextBox 15920">
          <a:extLst>
            <a:ext uri="{FF2B5EF4-FFF2-40B4-BE49-F238E27FC236}">
              <a16:creationId xmlns:a16="http://schemas.microsoft.com/office/drawing/2014/main" xmlns="" id="{00000000-0008-0000-0400-00009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22" name="TextBox 15921">
          <a:extLst>
            <a:ext uri="{FF2B5EF4-FFF2-40B4-BE49-F238E27FC236}">
              <a16:creationId xmlns:a16="http://schemas.microsoft.com/office/drawing/2014/main" xmlns="" id="{00000000-0008-0000-0400-00009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923" name="TextBox 15922">
          <a:extLst>
            <a:ext uri="{FF2B5EF4-FFF2-40B4-BE49-F238E27FC236}">
              <a16:creationId xmlns:a16="http://schemas.microsoft.com/office/drawing/2014/main" xmlns="" id="{00000000-0008-0000-0400-00009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24" name="TextBox 15923">
          <a:extLst>
            <a:ext uri="{FF2B5EF4-FFF2-40B4-BE49-F238E27FC236}">
              <a16:creationId xmlns:a16="http://schemas.microsoft.com/office/drawing/2014/main" xmlns="" id="{00000000-0008-0000-0400-00009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925" name="TextBox 15924">
          <a:extLst>
            <a:ext uri="{FF2B5EF4-FFF2-40B4-BE49-F238E27FC236}">
              <a16:creationId xmlns:a16="http://schemas.microsoft.com/office/drawing/2014/main" xmlns="" id="{00000000-0008-0000-0400-00009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926" name="TextBox 15925">
          <a:extLst>
            <a:ext uri="{FF2B5EF4-FFF2-40B4-BE49-F238E27FC236}">
              <a16:creationId xmlns:a16="http://schemas.microsoft.com/office/drawing/2014/main" xmlns="" id="{00000000-0008-0000-0400-0000A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927" name="TextBox 15926">
          <a:extLst>
            <a:ext uri="{FF2B5EF4-FFF2-40B4-BE49-F238E27FC236}">
              <a16:creationId xmlns:a16="http://schemas.microsoft.com/office/drawing/2014/main" xmlns="" id="{00000000-0008-0000-0400-0000A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28" name="TextBox 15927">
          <a:extLst>
            <a:ext uri="{FF2B5EF4-FFF2-40B4-BE49-F238E27FC236}">
              <a16:creationId xmlns:a16="http://schemas.microsoft.com/office/drawing/2014/main" xmlns="" id="{00000000-0008-0000-0400-0000A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929" name="TextBox 15928">
          <a:extLst>
            <a:ext uri="{FF2B5EF4-FFF2-40B4-BE49-F238E27FC236}">
              <a16:creationId xmlns:a16="http://schemas.microsoft.com/office/drawing/2014/main" xmlns="" id="{00000000-0008-0000-0400-0000A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30" name="TextBox 15929">
          <a:extLst>
            <a:ext uri="{FF2B5EF4-FFF2-40B4-BE49-F238E27FC236}">
              <a16:creationId xmlns:a16="http://schemas.microsoft.com/office/drawing/2014/main" xmlns="" id="{00000000-0008-0000-0400-0000A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931" name="TextBox 15930">
          <a:extLst>
            <a:ext uri="{FF2B5EF4-FFF2-40B4-BE49-F238E27FC236}">
              <a16:creationId xmlns:a16="http://schemas.microsoft.com/office/drawing/2014/main" xmlns="" id="{00000000-0008-0000-0400-0000A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32" name="TextBox 15931">
          <a:extLst>
            <a:ext uri="{FF2B5EF4-FFF2-40B4-BE49-F238E27FC236}">
              <a16:creationId xmlns:a16="http://schemas.microsoft.com/office/drawing/2014/main" xmlns="" id="{00000000-0008-0000-0400-0000A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933" name="TextBox 15932">
          <a:extLst>
            <a:ext uri="{FF2B5EF4-FFF2-40B4-BE49-F238E27FC236}">
              <a16:creationId xmlns:a16="http://schemas.microsoft.com/office/drawing/2014/main" xmlns="" id="{00000000-0008-0000-0400-0000A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934" name="TextBox 15933">
          <a:extLst>
            <a:ext uri="{FF2B5EF4-FFF2-40B4-BE49-F238E27FC236}">
              <a16:creationId xmlns:a16="http://schemas.microsoft.com/office/drawing/2014/main" xmlns="" id="{00000000-0008-0000-0400-0000A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935" name="TextBox 15934">
          <a:extLst>
            <a:ext uri="{FF2B5EF4-FFF2-40B4-BE49-F238E27FC236}">
              <a16:creationId xmlns:a16="http://schemas.microsoft.com/office/drawing/2014/main" xmlns="" id="{00000000-0008-0000-0400-0000A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36" name="TextBox 15935">
          <a:extLst>
            <a:ext uri="{FF2B5EF4-FFF2-40B4-BE49-F238E27FC236}">
              <a16:creationId xmlns:a16="http://schemas.microsoft.com/office/drawing/2014/main" xmlns="" id="{00000000-0008-0000-0400-0000A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937" name="TextBox 15936">
          <a:extLst>
            <a:ext uri="{FF2B5EF4-FFF2-40B4-BE49-F238E27FC236}">
              <a16:creationId xmlns:a16="http://schemas.microsoft.com/office/drawing/2014/main" xmlns="" id="{00000000-0008-0000-0400-0000A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38" name="TextBox 15937">
          <a:extLst>
            <a:ext uri="{FF2B5EF4-FFF2-40B4-BE49-F238E27FC236}">
              <a16:creationId xmlns:a16="http://schemas.microsoft.com/office/drawing/2014/main" xmlns="" id="{00000000-0008-0000-0400-0000A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939" name="TextBox 15938">
          <a:extLst>
            <a:ext uri="{FF2B5EF4-FFF2-40B4-BE49-F238E27FC236}">
              <a16:creationId xmlns:a16="http://schemas.microsoft.com/office/drawing/2014/main" xmlns="" id="{00000000-0008-0000-0400-0000A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40" name="TextBox 15939">
          <a:extLst>
            <a:ext uri="{FF2B5EF4-FFF2-40B4-BE49-F238E27FC236}">
              <a16:creationId xmlns:a16="http://schemas.microsoft.com/office/drawing/2014/main" xmlns="" id="{00000000-0008-0000-0400-0000A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941" name="TextBox 15940">
          <a:extLst>
            <a:ext uri="{FF2B5EF4-FFF2-40B4-BE49-F238E27FC236}">
              <a16:creationId xmlns:a16="http://schemas.microsoft.com/office/drawing/2014/main" xmlns="" id="{00000000-0008-0000-0400-0000A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942" name="TextBox 15941">
          <a:extLst>
            <a:ext uri="{FF2B5EF4-FFF2-40B4-BE49-F238E27FC236}">
              <a16:creationId xmlns:a16="http://schemas.microsoft.com/office/drawing/2014/main" xmlns="" id="{00000000-0008-0000-0400-0000B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943" name="TextBox 15942">
          <a:extLst>
            <a:ext uri="{FF2B5EF4-FFF2-40B4-BE49-F238E27FC236}">
              <a16:creationId xmlns:a16="http://schemas.microsoft.com/office/drawing/2014/main" xmlns="" id="{00000000-0008-0000-0400-0000B1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44" name="TextBox 15943">
          <a:extLst>
            <a:ext uri="{FF2B5EF4-FFF2-40B4-BE49-F238E27FC236}">
              <a16:creationId xmlns:a16="http://schemas.microsoft.com/office/drawing/2014/main" xmlns="" id="{00000000-0008-0000-0400-0000B2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945" name="TextBox 15944">
          <a:extLst>
            <a:ext uri="{FF2B5EF4-FFF2-40B4-BE49-F238E27FC236}">
              <a16:creationId xmlns:a16="http://schemas.microsoft.com/office/drawing/2014/main" xmlns="" id="{00000000-0008-0000-0400-0000B3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46" name="TextBox 15945">
          <a:extLst>
            <a:ext uri="{FF2B5EF4-FFF2-40B4-BE49-F238E27FC236}">
              <a16:creationId xmlns:a16="http://schemas.microsoft.com/office/drawing/2014/main" xmlns="" id="{00000000-0008-0000-0400-0000B4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947" name="TextBox 15946">
          <a:extLst>
            <a:ext uri="{FF2B5EF4-FFF2-40B4-BE49-F238E27FC236}">
              <a16:creationId xmlns:a16="http://schemas.microsoft.com/office/drawing/2014/main" xmlns="" id="{00000000-0008-0000-0400-0000B5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48" name="TextBox 15947">
          <a:extLst>
            <a:ext uri="{FF2B5EF4-FFF2-40B4-BE49-F238E27FC236}">
              <a16:creationId xmlns:a16="http://schemas.microsoft.com/office/drawing/2014/main" xmlns="" id="{00000000-0008-0000-0400-0000B6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949" name="TextBox 15948">
          <a:extLst>
            <a:ext uri="{FF2B5EF4-FFF2-40B4-BE49-F238E27FC236}">
              <a16:creationId xmlns:a16="http://schemas.microsoft.com/office/drawing/2014/main" xmlns="" id="{00000000-0008-0000-0400-0000B7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950" name="TextBox 15949">
          <a:extLst>
            <a:ext uri="{FF2B5EF4-FFF2-40B4-BE49-F238E27FC236}">
              <a16:creationId xmlns:a16="http://schemas.microsoft.com/office/drawing/2014/main" xmlns="" id="{00000000-0008-0000-0400-0000B8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951" name="TextBox 15950">
          <a:extLst>
            <a:ext uri="{FF2B5EF4-FFF2-40B4-BE49-F238E27FC236}">
              <a16:creationId xmlns:a16="http://schemas.microsoft.com/office/drawing/2014/main" xmlns="" id="{00000000-0008-0000-0400-0000B905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52" name="TextBox 15951">
          <a:extLst>
            <a:ext uri="{FF2B5EF4-FFF2-40B4-BE49-F238E27FC236}">
              <a16:creationId xmlns:a16="http://schemas.microsoft.com/office/drawing/2014/main" xmlns="" id="{00000000-0008-0000-0400-0000BA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953" name="TextBox 15952">
          <a:extLst>
            <a:ext uri="{FF2B5EF4-FFF2-40B4-BE49-F238E27FC236}">
              <a16:creationId xmlns:a16="http://schemas.microsoft.com/office/drawing/2014/main" xmlns="" id="{00000000-0008-0000-0400-0000BB05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54" name="TextBox 15953">
          <a:extLst>
            <a:ext uri="{FF2B5EF4-FFF2-40B4-BE49-F238E27FC236}">
              <a16:creationId xmlns:a16="http://schemas.microsoft.com/office/drawing/2014/main" xmlns="" id="{00000000-0008-0000-0400-0000BC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955" name="TextBox 15954">
          <a:extLst>
            <a:ext uri="{FF2B5EF4-FFF2-40B4-BE49-F238E27FC236}">
              <a16:creationId xmlns:a16="http://schemas.microsoft.com/office/drawing/2014/main" xmlns="" id="{00000000-0008-0000-0400-0000BD05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56" name="TextBox 15955">
          <a:extLst>
            <a:ext uri="{FF2B5EF4-FFF2-40B4-BE49-F238E27FC236}">
              <a16:creationId xmlns:a16="http://schemas.microsoft.com/office/drawing/2014/main" xmlns="" id="{00000000-0008-0000-0400-0000BE05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957" name="TextBox 15956">
          <a:extLst>
            <a:ext uri="{FF2B5EF4-FFF2-40B4-BE49-F238E27FC236}">
              <a16:creationId xmlns:a16="http://schemas.microsoft.com/office/drawing/2014/main" xmlns="" id="{00000000-0008-0000-0400-0000BF05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958" name="TextBox 15957">
          <a:extLst>
            <a:ext uri="{FF2B5EF4-FFF2-40B4-BE49-F238E27FC236}">
              <a16:creationId xmlns:a16="http://schemas.microsoft.com/office/drawing/2014/main" xmlns="" id="{00000000-0008-0000-0400-0000C005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</xdr:row>
      <xdr:rowOff>123265</xdr:rowOff>
    </xdr:from>
    <xdr:ext cx="184731" cy="255111"/>
    <xdr:sp macro="" textlink="">
      <xdr:nvSpPr>
        <xdr:cNvPr id="15959" name="TextBox 15958">
          <a:extLst>
            <a:ext uri="{FF2B5EF4-FFF2-40B4-BE49-F238E27FC236}">
              <a16:creationId xmlns:a16="http://schemas.microsoft.com/office/drawing/2014/main" xmlns="" id="{00000000-0008-0000-0400-0000C1050000}"/>
            </a:ext>
          </a:extLst>
        </xdr:cNvPr>
        <xdr:cNvSpPr txBox="1"/>
      </xdr:nvSpPr>
      <xdr:spPr>
        <a:xfrm>
          <a:off x="1888191" y="59716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</xdr:row>
      <xdr:rowOff>381000</xdr:rowOff>
    </xdr:from>
    <xdr:ext cx="184731" cy="255111"/>
    <xdr:sp macro="" textlink="">
      <xdr:nvSpPr>
        <xdr:cNvPr id="15960" name="TextBox 15959">
          <a:extLst>
            <a:ext uri="{FF2B5EF4-FFF2-40B4-BE49-F238E27FC236}">
              <a16:creationId xmlns:a16="http://schemas.microsoft.com/office/drawing/2014/main" xmlns="" id="{00000000-0008-0000-0400-0000C2050000}"/>
            </a:ext>
          </a:extLst>
        </xdr:cNvPr>
        <xdr:cNvSpPr txBox="1"/>
      </xdr:nvSpPr>
      <xdr:spPr>
        <a:xfrm>
          <a:off x="1765487" y="62865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</xdr:row>
      <xdr:rowOff>381000</xdr:rowOff>
    </xdr:from>
    <xdr:ext cx="184731" cy="255111"/>
    <xdr:sp macro="" textlink="">
      <xdr:nvSpPr>
        <xdr:cNvPr id="15961" name="TextBox 15960">
          <a:extLst>
            <a:ext uri="{FF2B5EF4-FFF2-40B4-BE49-F238E27FC236}">
              <a16:creationId xmlns:a16="http://schemas.microsoft.com/office/drawing/2014/main" xmlns="" id="{00000000-0008-0000-0400-0000C3050000}"/>
            </a:ext>
          </a:extLst>
        </xdr:cNvPr>
        <xdr:cNvSpPr txBox="1"/>
      </xdr:nvSpPr>
      <xdr:spPr>
        <a:xfrm>
          <a:off x="1765487" y="62865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</xdr:row>
      <xdr:rowOff>123265</xdr:rowOff>
    </xdr:from>
    <xdr:ext cx="184731" cy="255111"/>
    <xdr:sp macro="" textlink="">
      <xdr:nvSpPr>
        <xdr:cNvPr id="15962" name="TextBox 15961">
          <a:extLst>
            <a:ext uri="{FF2B5EF4-FFF2-40B4-BE49-F238E27FC236}">
              <a16:creationId xmlns:a16="http://schemas.microsoft.com/office/drawing/2014/main" xmlns="" id="{00000000-0008-0000-0400-0000C4050000}"/>
            </a:ext>
          </a:extLst>
        </xdr:cNvPr>
        <xdr:cNvSpPr txBox="1"/>
      </xdr:nvSpPr>
      <xdr:spPr>
        <a:xfrm>
          <a:off x="1888191" y="59716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963" name="TextBox 15962">
          <a:extLst>
            <a:ext uri="{FF2B5EF4-FFF2-40B4-BE49-F238E27FC236}">
              <a16:creationId xmlns:a16="http://schemas.microsoft.com/office/drawing/2014/main" xmlns="" id="{00000000-0008-0000-0400-000005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64" name="TextBox 15963">
          <a:extLst>
            <a:ext uri="{FF2B5EF4-FFF2-40B4-BE49-F238E27FC236}">
              <a16:creationId xmlns:a16="http://schemas.microsoft.com/office/drawing/2014/main" xmlns="" id="{00000000-0008-0000-0400-000006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965" name="TextBox 15964">
          <a:extLst>
            <a:ext uri="{FF2B5EF4-FFF2-40B4-BE49-F238E27FC236}">
              <a16:creationId xmlns:a16="http://schemas.microsoft.com/office/drawing/2014/main" xmlns="" id="{00000000-0008-0000-0400-000007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66" name="TextBox 15965">
          <a:extLst>
            <a:ext uri="{FF2B5EF4-FFF2-40B4-BE49-F238E27FC236}">
              <a16:creationId xmlns:a16="http://schemas.microsoft.com/office/drawing/2014/main" xmlns="" id="{00000000-0008-0000-0400-000008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967" name="TextBox 15966">
          <a:extLst>
            <a:ext uri="{FF2B5EF4-FFF2-40B4-BE49-F238E27FC236}">
              <a16:creationId xmlns:a16="http://schemas.microsoft.com/office/drawing/2014/main" xmlns="" id="{00000000-0008-0000-0400-000009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68" name="TextBox 15967">
          <a:extLst>
            <a:ext uri="{FF2B5EF4-FFF2-40B4-BE49-F238E27FC236}">
              <a16:creationId xmlns:a16="http://schemas.microsoft.com/office/drawing/2014/main" xmlns="" id="{00000000-0008-0000-0400-00000A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969" name="TextBox 15968">
          <a:extLst>
            <a:ext uri="{FF2B5EF4-FFF2-40B4-BE49-F238E27FC236}">
              <a16:creationId xmlns:a16="http://schemas.microsoft.com/office/drawing/2014/main" xmlns="" id="{00000000-0008-0000-0400-00000B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970" name="TextBox 15969">
          <a:extLst>
            <a:ext uri="{FF2B5EF4-FFF2-40B4-BE49-F238E27FC236}">
              <a16:creationId xmlns:a16="http://schemas.microsoft.com/office/drawing/2014/main" xmlns="" id="{00000000-0008-0000-0400-00000C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971" name="TextBox 15970">
          <a:extLst>
            <a:ext uri="{FF2B5EF4-FFF2-40B4-BE49-F238E27FC236}">
              <a16:creationId xmlns:a16="http://schemas.microsoft.com/office/drawing/2014/main" xmlns="" id="{00000000-0008-0000-0400-00000D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72" name="TextBox 15971">
          <a:extLst>
            <a:ext uri="{FF2B5EF4-FFF2-40B4-BE49-F238E27FC236}">
              <a16:creationId xmlns:a16="http://schemas.microsoft.com/office/drawing/2014/main" xmlns="" id="{00000000-0008-0000-0400-00000E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973" name="TextBox 15972">
          <a:extLst>
            <a:ext uri="{FF2B5EF4-FFF2-40B4-BE49-F238E27FC236}">
              <a16:creationId xmlns:a16="http://schemas.microsoft.com/office/drawing/2014/main" xmlns="" id="{00000000-0008-0000-0400-00000F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74" name="TextBox 15973">
          <a:extLst>
            <a:ext uri="{FF2B5EF4-FFF2-40B4-BE49-F238E27FC236}">
              <a16:creationId xmlns:a16="http://schemas.microsoft.com/office/drawing/2014/main" xmlns="" id="{00000000-0008-0000-0400-000010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975" name="TextBox 15974">
          <a:extLst>
            <a:ext uri="{FF2B5EF4-FFF2-40B4-BE49-F238E27FC236}">
              <a16:creationId xmlns:a16="http://schemas.microsoft.com/office/drawing/2014/main" xmlns="" id="{00000000-0008-0000-0400-000011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76" name="TextBox 15975">
          <a:extLst>
            <a:ext uri="{FF2B5EF4-FFF2-40B4-BE49-F238E27FC236}">
              <a16:creationId xmlns:a16="http://schemas.microsoft.com/office/drawing/2014/main" xmlns="" id="{00000000-0008-0000-0400-000012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977" name="TextBox 15976">
          <a:extLst>
            <a:ext uri="{FF2B5EF4-FFF2-40B4-BE49-F238E27FC236}">
              <a16:creationId xmlns:a16="http://schemas.microsoft.com/office/drawing/2014/main" xmlns="" id="{00000000-0008-0000-0400-000013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978" name="TextBox 15977">
          <a:extLst>
            <a:ext uri="{FF2B5EF4-FFF2-40B4-BE49-F238E27FC236}">
              <a16:creationId xmlns:a16="http://schemas.microsoft.com/office/drawing/2014/main" xmlns="" id="{00000000-0008-0000-0400-000014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979" name="TextBox 15978">
          <a:extLst>
            <a:ext uri="{FF2B5EF4-FFF2-40B4-BE49-F238E27FC236}">
              <a16:creationId xmlns:a16="http://schemas.microsoft.com/office/drawing/2014/main" xmlns="" id="{00000000-0008-0000-0400-000015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80" name="TextBox 15979">
          <a:extLst>
            <a:ext uri="{FF2B5EF4-FFF2-40B4-BE49-F238E27FC236}">
              <a16:creationId xmlns:a16="http://schemas.microsoft.com/office/drawing/2014/main" xmlns="" id="{00000000-0008-0000-0400-000016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981" name="TextBox 15980">
          <a:extLst>
            <a:ext uri="{FF2B5EF4-FFF2-40B4-BE49-F238E27FC236}">
              <a16:creationId xmlns:a16="http://schemas.microsoft.com/office/drawing/2014/main" xmlns="" id="{00000000-0008-0000-0400-000017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82" name="TextBox 15981">
          <a:extLst>
            <a:ext uri="{FF2B5EF4-FFF2-40B4-BE49-F238E27FC236}">
              <a16:creationId xmlns:a16="http://schemas.microsoft.com/office/drawing/2014/main" xmlns="" id="{00000000-0008-0000-0400-000018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983" name="TextBox 15982">
          <a:extLst>
            <a:ext uri="{FF2B5EF4-FFF2-40B4-BE49-F238E27FC236}">
              <a16:creationId xmlns:a16="http://schemas.microsoft.com/office/drawing/2014/main" xmlns="" id="{00000000-0008-0000-0400-000019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84" name="TextBox 15983">
          <a:extLst>
            <a:ext uri="{FF2B5EF4-FFF2-40B4-BE49-F238E27FC236}">
              <a16:creationId xmlns:a16="http://schemas.microsoft.com/office/drawing/2014/main" xmlns="" id="{00000000-0008-0000-0400-00001A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985" name="TextBox 15984">
          <a:extLst>
            <a:ext uri="{FF2B5EF4-FFF2-40B4-BE49-F238E27FC236}">
              <a16:creationId xmlns:a16="http://schemas.microsoft.com/office/drawing/2014/main" xmlns="" id="{00000000-0008-0000-0400-00001B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986" name="TextBox 15985">
          <a:extLst>
            <a:ext uri="{FF2B5EF4-FFF2-40B4-BE49-F238E27FC236}">
              <a16:creationId xmlns:a16="http://schemas.microsoft.com/office/drawing/2014/main" xmlns="" id="{00000000-0008-0000-0400-00001C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987" name="TextBox 15986">
          <a:extLst>
            <a:ext uri="{FF2B5EF4-FFF2-40B4-BE49-F238E27FC236}">
              <a16:creationId xmlns:a16="http://schemas.microsoft.com/office/drawing/2014/main" xmlns="" id="{00000000-0008-0000-0400-00001D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88" name="TextBox 15987">
          <a:extLst>
            <a:ext uri="{FF2B5EF4-FFF2-40B4-BE49-F238E27FC236}">
              <a16:creationId xmlns:a16="http://schemas.microsoft.com/office/drawing/2014/main" xmlns="" id="{00000000-0008-0000-0400-00001E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989" name="TextBox 15988">
          <a:extLst>
            <a:ext uri="{FF2B5EF4-FFF2-40B4-BE49-F238E27FC236}">
              <a16:creationId xmlns:a16="http://schemas.microsoft.com/office/drawing/2014/main" xmlns="" id="{00000000-0008-0000-0400-00001F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90" name="TextBox 15989">
          <a:extLst>
            <a:ext uri="{FF2B5EF4-FFF2-40B4-BE49-F238E27FC236}">
              <a16:creationId xmlns:a16="http://schemas.microsoft.com/office/drawing/2014/main" xmlns="" id="{00000000-0008-0000-0400-000020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5991" name="TextBox 15990">
          <a:extLst>
            <a:ext uri="{FF2B5EF4-FFF2-40B4-BE49-F238E27FC236}">
              <a16:creationId xmlns:a16="http://schemas.microsoft.com/office/drawing/2014/main" xmlns="" id="{00000000-0008-0000-0400-000021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92" name="TextBox 15991">
          <a:extLst>
            <a:ext uri="{FF2B5EF4-FFF2-40B4-BE49-F238E27FC236}">
              <a16:creationId xmlns:a16="http://schemas.microsoft.com/office/drawing/2014/main" xmlns="" id="{00000000-0008-0000-0400-000022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993" name="TextBox 15992">
          <a:extLst>
            <a:ext uri="{FF2B5EF4-FFF2-40B4-BE49-F238E27FC236}">
              <a16:creationId xmlns:a16="http://schemas.microsoft.com/office/drawing/2014/main" xmlns="" id="{00000000-0008-0000-0400-000023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994" name="TextBox 15993">
          <a:extLst>
            <a:ext uri="{FF2B5EF4-FFF2-40B4-BE49-F238E27FC236}">
              <a16:creationId xmlns:a16="http://schemas.microsoft.com/office/drawing/2014/main" xmlns="" id="{00000000-0008-0000-0400-000024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5995" name="TextBox 15994">
          <a:extLst>
            <a:ext uri="{FF2B5EF4-FFF2-40B4-BE49-F238E27FC236}">
              <a16:creationId xmlns:a16="http://schemas.microsoft.com/office/drawing/2014/main" xmlns="" id="{00000000-0008-0000-0400-000025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5996" name="TextBox 15995">
          <a:extLst>
            <a:ext uri="{FF2B5EF4-FFF2-40B4-BE49-F238E27FC236}">
              <a16:creationId xmlns:a16="http://schemas.microsoft.com/office/drawing/2014/main" xmlns="" id="{00000000-0008-0000-0400-000026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5997" name="TextBox 15996">
          <a:extLst>
            <a:ext uri="{FF2B5EF4-FFF2-40B4-BE49-F238E27FC236}">
              <a16:creationId xmlns:a16="http://schemas.microsoft.com/office/drawing/2014/main" xmlns="" id="{00000000-0008-0000-0400-000027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5998" name="TextBox 15997">
          <a:extLst>
            <a:ext uri="{FF2B5EF4-FFF2-40B4-BE49-F238E27FC236}">
              <a16:creationId xmlns:a16="http://schemas.microsoft.com/office/drawing/2014/main" xmlns="" id="{00000000-0008-0000-0400-000028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5999" name="TextBox 15998">
          <a:extLst>
            <a:ext uri="{FF2B5EF4-FFF2-40B4-BE49-F238E27FC236}">
              <a16:creationId xmlns:a16="http://schemas.microsoft.com/office/drawing/2014/main" xmlns="" id="{00000000-0008-0000-0400-000029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00" name="TextBox 15999">
          <a:extLst>
            <a:ext uri="{FF2B5EF4-FFF2-40B4-BE49-F238E27FC236}">
              <a16:creationId xmlns:a16="http://schemas.microsoft.com/office/drawing/2014/main" xmlns="" id="{00000000-0008-0000-0400-00002A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001" name="TextBox 16000">
          <a:extLst>
            <a:ext uri="{FF2B5EF4-FFF2-40B4-BE49-F238E27FC236}">
              <a16:creationId xmlns:a16="http://schemas.microsoft.com/office/drawing/2014/main" xmlns="" id="{00000000-0008-0000-0400-00002B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02" name="TextBox 16001">
          <a:extLst>
            <a:ext uri="{FF2B5EF4-FFF2-40B4-BE49-F238E27FC236}">
              <a16:creationId xmlns:a16="http://schemas.microsoft.com/office/drawing/2014/main" xmlns="" id="{00000000-0008-0000-0400-00002C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003" name="TextBox 16002">
          <a:extLst>
            <a:ext uri="{FF2B5EF4-FFF2-40B4-BE49-F238E27FC236}">
              <a16:creationId xmlns:a16="http://schemas.microsoft.com/office/drawing/2014/main" xmlns="" id="{00000000-0008-0000-0400-00002D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004" name="TextBox 16003">
          <a:extLst>
            <a:ext uri="{FF2B5EF4-FFF2-40B4-BE49-F238E27FC236}">
              <a16:creationId xmlns:a16="http://schemas.microsoft.com/office/drawing/2014/main" xmlns="" id="{00000000-0008-0000-0400-00002E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005" name="TextBox 16004">
          <a:extLst>
            <a:ext uri="{FF2B5EF4-FFF2-40B4-BE49-F238E27FC236}">
              <a16:creationId xmlns:a16="http://schemas.microsoft.com/office/drawing/2014/main" xmlns="" id="{00000000-0008-0000-0400-00002F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06" name="TextBox 16005">
          <a:extLst>
            <a:ext uri="{FF2B5EF4-FFF2-40B4-BE49-F238E27FC236}">
              <a16:creationId xmlns:a16="http://schemas.microsoft.com/office/drawing/2014/main" xmlns="" id="{00000000-0008-0000-0400-000030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007" name="TextBox 16006">
          <a:extLst>
            <a:ext uri="{FF2B5EF4-FFF2-40B4-BE49-F238E27FC236}">
              <a16:creationId xmlns:a16="http://schemas.microsoft.com/office/drawing/2014/main" xmlns="" id="{00000000-0008-0000-0400-000031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08" name="TextBox 16007">
          <a:extLst>
            <a:ext uri="{FF2B5EF4-FFF2-40B4-BE49-F238E27FC236}">
              <a16:creationId xmlns:a16="http://schemas.microsoft.com/office/drawing/2014/main" xmlns="" id="{00000000-0008-0000-0400-000032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009" name="TextBox 16008">
          <a:extLst>
            <a:ext uri="{FF2B5EF4-FFF2-40B4-BE49-F238E27FC236}">
              <a16:creationId xmlns:a16="http://schemas.microsoft.com/office/drawing/2014/main" xmlns="" id="{00000000-0008-0000-0400-000033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10" name="TextBox 16009">
          <a:extLst>
            <a:ext uri="{FF2B5EF4-FFF2-40B4-BE49-F238E27FC236}">
              <a16:creationId xmlns:a16="http://schemas.microsoft.com/office/drawing/2014/main" xmlns="" id="{00000000-0008-0000-0400-000034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011" name="TextBox 16010">
          <a:extLst>
            <a:ext uri="{FF2B5EF4-FFF2-40B4-BE49-F238E27FC236}">
              <a16:creationId xmlns:a16="http://schemas.microsoft.com/office/drawing/2014/main" xmlns="" id="{00000000-0008-0000-0400-000035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012" name="TextBox 16011">
          <a:extLst>
            <a:ext uri="{FF2B5EF4-FFF2-40B4-BE49-F238E27FC236}">
              <a16:creationId xmlns:a16="http://schemas.microsoft.com/office/drawing/2014/main" xmlns="" id="{00000000-0008-0000-0400-000036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013" name="TextBox 16012">
          <a:extLst>
            <a:ext uri="{FF2B5EF4-FFF2-40B4-BE49-F238E27FC236}">
              <a16:creationId xmlns:a16="http://schemas.microsoft.com/office/drawing/2014/main" xmlns="" id="{00000000-0008-0000-0400-000037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14" name="TextBox 16013">
          <a:extLst>
            <a:ext uri="{FF2B5EF4-FFF2-40B4-BE49-F238E27FC236}">
              <a16:creationId xmlns:a16="http://schemas.microsoft.com/office/drawing/2014/main" xmlns="" id="{00000000-0008-0000-0400-000038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015" name="TextBox 16014">
          <a:extLst>
            <a:ext uri="{FF2B5EF4-FFF2-40B4-BE49-F238E27FC236}">
              <a16:creationId xmlns:a16="http://schemas.microsoft.com/office/drawing/2014/main" xmlns="" id="{00000000-0008-0000-0400-000039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16" name="TextBox 16015">
          <a:extLst>
            <a:ext uri="{FF2B5EF4-FFF2-40B4-BE49-F238E27FC236}">
              <a16:creationId xmlns:a16="http://schemas.microsoft.com/office/drawing/2014/main" xmlns="" id="{00000000-0008-0000-0400-00003A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017" name="TextBox 16016">
          <a:extLst>
            <a:ext uri="{FF2B5EF4-FFF2-40B4-BE49-F238E27FC236}">
              <a16:creationId xmlns:a16="http://schemas.microsoft.com/office/drawing/2014/main" xmlns="" id="{00000000-0008-0000-0400-00003B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18" name="TextBox 16017">
          <a:extLst>
            <a:ext uri="{FF2B5EF4-FFF2-40B4-BE49-F238E27FC236}">
              <a16:creationId xmlns:a16="http://schemas.microsoft.com/office/drawing/2014/main" xmlns="" id="{00000000-0008-0000-0400-00003C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019" name="TextBox 16018">
          <a:extLst>
            <a:ext uri="{FF2B5EF4-FFF2-40B4-BE49-F238E27FC236}">
              <a16:creationId xmlns:a16="http://schemas.microsoft.com/office/drawing/2014/main" xmlns="" id="{00000000-0008-0000-0400-00003D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020" name="TextBox 16019">
          <a:extLst>
            <a:ext uri="{FF2B5EF4-FFF2-40B4-BE49-F238E27FC236}">
              <a16:creationId xmlns:a16="http://schemas.microsoft.com/office/drawing/2014/main" xmlns="" id="{00000000-0008-0000-0400-00003E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021" name="TextBox 16020">
          <a:extLst>
            <a:ext uri="{FF2B5EF4-FFF2-40B4-BE49-F238E27FC236}">
              <a16:creationId xmlns:a16="http://schemas.microsoft.com/office/drawing/2014/main" xmlns="" id="{00000000-0008-0000-0400-00003F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022" name="TextBox 16021">
          <a:extLst>
            <a:ext uri="{FF2B5EF4-FFF2-40B4-BE49-F238E27FC236}">
              <a16:creationId xmlns:a16="http://schemas.microsoft.com/office/drawing/2014/main" xmlns="" id="{00000000-0008-0000-0400-000040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023" name="TextBox 16022">
          <a:extLst>
            <a:ext uri="{FF2B5EF4-FFF2-40B4-BE49-F238E27FC236}">
              <a16:creationId xmlns:a16="http://schemas.microsoft.com/office/drawing/2014/main" xmlns="" id="{00000000-0008-0000-0400-000041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024" name="TextBox 16023">
          <a:extLst>
            <a:ext uri="{FF2B5EF4-FFF2-40B4-BE49-F238E27FC236}">
              <a16:creationId xmlns:a16="http://schemas.microsoft.com/office/drawing/2014/main" xmlns="" id="{00000000-0008-0000-0400-000042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16025" name="TextBox 16024">
          <a:extLst>
            <a:ext uri="{FF2B5EF4-FFF2-40B4-BE49-F238E27FC236}">
              <a16:creationId xmlns:a16="http://schemas.microsoft.com/office/drawing/2014/main" xmlns="" id="{00000000-0008-0000-0400-000043060000}"/>
            </a:ext>
          </a:extLst>
        </xdr:cNvPr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026" name="TextBox 16025">
          <a:extLst>
            <a:ext uri="{FF2B5EF4-FFF2-40B4-BE49-F238E27FC236}">
              <a16:creationId xmlns:a16="http://schemas.microsoft.com/office/drawing/2014/main" xmlns="" id="{00000000-0008-0000-0400-00004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27" name="TextBox 16026">
          <a:extLst>
            <a:ext uri="{FF2B5EF4-FFF2-40B4-BE49-F238E27FC236}">
              <a16:creationId xmlns:a16="http://schemas.microsoft.com/office/drawing/2014/main" xmlns="" id="{00000000-0008-0000-0400-00004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028" name="TextBox 16027">
          <a:extLst>
            <a:ext uri="{FF2B5EF4-FFF2-40B4-BE49-F238E27FC236}">
              <a16:creationId xmlns:a16="http://schemas.microsoft.com/office/drawing/2014/main" xmlns="" id="{00000000-0008-0000-0400-00004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29" name="TextBox 16028">
          <a:extLst>
            <a:ext uri="{FF2B5EF4-FFF2-40B4-BE49-F238E27FC236}">
              <a16:creationId xmlns:a16="http://schemas.microsoft.com/office/drawing/2014/main" xmlns="" id="{00000000-0008-0000-0400-00004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030" name="TextBox 16029">
          <a:extLst>
            <a:ext uri="{FF2B5EF4-FFF2-40B4-BE49-F238E27FC236}">
              <a16:creationId xmlns:a16="http://schemas.microsoft.com/office/drawing/2014/main" xmlns="" id="{00000000-0008-0000-0400-00004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31" name="TextBox 16030">
          <a:extLst>
            <a:ext uri="{FF2B5EF4-FFF2-40B4-BE49-F238E27FC236}">
              <a16:creationId xmlns:a16="http://schemas.microsoft.com/office/drawing/2014/main" xmlns="" id="{00000000-0008-0000-0400-00004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032" name="TextBox 16031">
          <a:extLst>
            <a:ext uri="{FF2B5EF4-FFF2-40B4-BE49-F238E27FC236}">
              <a16:creationId xmlns:a16="http://schemas.microsoft.com/office/drawing/2014/main" xmlns="" id="{00000000-0008-0000-0400-00004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033" name="TextBox 16032">
          <a:extLst>
            <a:ext uri="{FF2B5EF4-FFF2-40B4-BE49-F238E27FC236}">
              <a16:creationId xmlns:a16="http://schemas.microsoft.com/office/drawing/2014/main" xmlns="" id="{00000000-0008-0000-0400-00004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034" name="TextBox 16033">
          <a:extLst>
            <a:ext uri="{FF2B5EF4-FFF2-40B4-BE49-F238E27FC236}">
              <a16:creationId xmlns:a16="http://schemas.microsoft.com/office/drawing/2014/main" xmlns="" id="{00000000-0008-0000-0400-00004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35" name="TextBox 16034">
          <a:extLst>
            <a:ext uri="{FF2B5EF4-FFF2-40B4-BE49-F238E27FC236}">
              <a16:creationId xmlns:a16="http://schemas.microsoft.com/office/drawing/2014/main" xmlns="" id="{00000000-0008-0000-0400-00004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036" name="TextBox 16035">
          <a:extLst>
            <a:ext uri="{FF2B5EF4-FFF2-40B4-BE49-F238E27FC236}">
              <a16:creationId xmlns:a16="http://schemas.microsoft.com/office/drawing/2014/main" xmlns="" id="{00000000-0008-0000-0400-00004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37" name="TextBox 16036">
          <a:extLst>
            <a:ext uri="{FF2B5EF4-FFF2-40B4-BE49-F238E27FC236}">
              <a16:creationId xmlns:a16="http://schemas.microsoft.com/office/drawing/2014/main" xmlns="" id="{00000000-0008-0000-0400-00004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038" name="TextBox 16037">
          <a:extLst>
            <a:ext uri="{FF2B5EF4-FFF2-40B4-BE49-F238E27FC236}">
              <a16:creationId xmlns:a16="http://schemas.microsoft.com/office/drawing/2014/main" xmlns="" id="{00000000-0008-0000-0400-00005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39" name="TextBox 16038">
          <a:extLst>
            <a:ext uri="{FF2B5EF4-FFF2-40B4-BE49-F238E27FC236}">
              <a16:creationId xmlns:a16="http://schemas.microsoft.com/office/drawing/2014/main" xmlns="" id="{00000000-0008-0000-0400-00005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040" name="TextBox 16039">
          <a:extLst>
            <a:ext uri="{FF2B5EF4-FFF2-40B4-BE49-F238E27FC236}">
              <a16:creationId xmlns:a16="http://schemas.microsoft.com/office/drawing/2014/main" xmlns="" id="{00000000-0008-0000-0400-00005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041" name="TextBox 16040">
          <a:extLst>
            <a:ext uri="{FF2B5EF4-FFF2-40B4-BE49-F238E27FC236}">
              <a16:creationId xmlns:a16="http://schemas.microsoft.com/office/drawing/2014/main" xmlns="" id="{00000000-0008-0000-0400-00005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042" name="TextBox 16041">
          <a:extLst>
            <a:ext uri="{FF2B5EF4-FFF2-40B4-BE49-F238E27FC236}">
              <a16:creationId xmlns:a16="http://schemas.microsoft.com/office/drawing/2014/main" xmlns="" id="{00000000-0008-0000-0400-00005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43" name="TextBox 16042">
          <a:extLst>
            <a:ext uri="{FF2B5EF4-FFF2-40B4-BE49-F238E27FC236}">
              <a16:creationId xmlns:a16="http://schemas.microsoft.com/office/drawing/2014/main" xmlns="" id="{00000000-0008-0000-0400-00005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044" name="TextBox 16043">
          <a:extLst>
            <a:ext uri="{FF2B5EF4-FFF2-40B4-BE49-F238E27FC236}">
              <a16:creationId xmlns:a16="http://schemas.microsoft.com/office/drawing/2014/main" xmlns="" id="{00000000-0008-0000-0400-00005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45" name="TextBox 16044">
          <a:extLst>
            <a:ext uri="{FF2B5EF4-FFF2-40B4-BE49-F238E27FC236}">
              <a16:creationId xmlns:a16="http://schemas.microsoft.com/office/drawing/2014/main" xmlns="" id="{00000000-0008-0000-0400-00005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046" name="TextBox 16045">
          <a:extLst>
            <a:ext uri="{FF2B5EF4-FFF2-40B4-BE49-F238E27FC236}">
              <a16:creationId xmlns:a16="http://schemas.microsoft.com/office/drawing/2014/main" xmlns="" id="{00000000-0008-0000-0400-00005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47" name="TextBox 16046">
          <a:extLst>
            <a:ext uri="{FF2B5EF4-FFF2-40B4-BE49-F238E27FC236}">
              <a16:creationId xmlns:a16="http://schemas.microsoft.com/office/drawing/2014/main" xmlns="" id="{00000000-0008-0000-0400-00005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048" name="TextBox 16047">
          <a:extLst>
            <a:ext uri="{FF2B5EF4-FFF2-40B4-BE49-F238E27FC236}">
              <a16:creationId xmlns:a16="http://schemas.microsoft.com/office/drawing/2014/main" xmlns="" id="{00000000-0008-0000-0400-00005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049" name="TextBox 16048">
          <a:extLst>
            <a:ext uri="{FF2B5EF4-FFF2-40B4-BE49-F238E27FC236}">
              <a16:creationId xmlns:a16="http://schemas.microsoft.com/office/drawing/2014/main" xmlns="" id="{00000000-0008-0000-0400-00005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050" name="TextBox 16049">
          <a:extLst>
            <a:ext uri="{FF2B5EF4-FFF2-40B4-BE49-F238E27FC236}">
              <a16:creationId xmlns:a16="http://schemas.microsoft.com/office/drawing/2014/main" xmlns="" id="{00000000-0008-0000-0400-00005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51" name="TextBox 16050">
          <a:extLst>
            <a:ext uri="{FF2B5EF4-FFF2-40B4-BE49-F238E27FC236}">
              <a16:creationId xmlns:a16="http://schemas.microsoft.com/office/drawing/2014/main" xmlns="" id="{00000000-0008-0000-0400-00005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052" name="TextBox 16051">
          <a:extLst>
            <a:ext uri="{FF2B5EF4-FFF2-40B4-BE49-F238E27FC236}">
              <a16:creationId xmlns:a16="http://schemas.microsoft.com/office/drawing/2014/main" xmlns="" id="{00000000-0008-0000-0400-00005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53" name="TextBox 16052">
          <a:extLst>
            <a:ext uri="{FF2B5EF4-FFF2-40B4-BE49-F238E27FC236}">
              <a16:creationId xmlns:a16="http://schemas.microsoft.com/office/drawing/2014/main" xmlns="" id="{00000000-0008-0000-0400-00005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054" name="TextBox 16053">
          <a:extLst>
            <a:ext uri="{FF2B5EF4-FFF2-40B4-BE49-F238E27FC236}">
              <a16:creationId xmlns:a16="http://schemas.microsoft.com/office/drawing/2014/main" xmlns="" id="{00000000-0008-0000-0400-00006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55" name="TextBox 16054">
          <a:extLst>
            <a:ext uri="{FF2B5EF4-FFF2-40B4-BE49-F238E27FC236}">
              <a16:creationId xmlns:a16="http://schemas.microsoft.com/office/drawing/2014/main" xmlns="" id="{00000000-0008-0000-0400-00006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056" name="TextBox 16055">
          <a:extLst>
            <a:ext uri="{FF2B5EF4-FFF2-40B4-BE49-F238E27FC236}">
              <a16:creationId xmlns:a16="http://schemas.microsoft.com/office/drawing/2014/main" xmlns="" id="{00000000-0008-0000-0400-00006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057" name="TextBox 16056">
          <a:extLst>
            <a:ext uri="{FF2B5EF4-FFF2-40B4-BE49-F238E27FC236}">
              <a16:creationId xmlns:a16="http://schemas.microsoft.com/office/drawing/2014/main" xmlns="" id="{00000000-0008-0000-0400-00006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058" name="TextBox 16057">
          <a:extLst>
            <a:ext uri="{FF2B5EF4-FFF2-40B4-BE49-F238E27FC236}">
              <a16:creationId xmlns:a16="http://schemas.microsoft.com/office/drawing/2014/main" xmlns="" id="{00000000-0008-0000-0400-00006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59" name="TextBox 16058">
          <a:extLst>
            <a:ext uri="{FF2B5EF4-FFF2-40B4-BE49-F238E27FC236}">
              <a16:creationId xmlns:a16="http://schemas.microsoft.com/office/drawing/2014/main" xmlns="" id="{00000000-0008-0000-0400-00006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060" name="TextBox 16059">
          <a:extLst>
            <a:ext uri="{FF2B5EF4-FFF2-40B4-BE49-F238E27FC236}">
              <a16:creationId xmlns:a16="http://schemas.microsoft.com/office/drawing/2014/main" xmlns="" id="{00000000-0008-0000-0400-00006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61" name="TextBox 16060">
          <a:extLst>
            <a:ext uri="{FF2B5EF4-FFF2-40B4-BE49-F238E27FC236}">
              <a16:creationId xmlns:a16="http://schemas.microsoft.com/office/drawing/2014/main" xmlns="" id="{00000000-0008-0000-0400-00006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062" name="TextBox 16061">
          <a:extLst>
            <a:ext uri="{FF2B5EF4-FFF2-40B4-BE49-F238E27FC236}">
              <a16:creationId xmlns:a16="http://schemas.microsoft.com/office/drawing/2014/main" xmlns="" id="{00000000-0008-0000-0400-00006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63" name="TextBox 16062">
          <a:extLst>
            <a:ext uri="{FF2B5EF4-FFF2-40B4-BE49-F238E27FC236}">
              <a16:creationId xmlns:a16="http://schemas.microsoft.com/office/drawing/2014/main" xmlns="" id="{00000000-0008-0000-0400-00006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064" name="TextBox 16063">
          <a:extLst>
            <a:ext uri="{FF2B5EF4-FFF2-40B4-BE49-F238E27FC236}">
              <a16:creationId xmlns:a16="http://schemas.microsoft.com/office/drawing/2014/main" xmlns="" id="{00000000-0008-0000-0400-00006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065" name="TextBox 16064">
          <a:extLst>
            <a:ext uri="{FF2B5EF4-FFF2-40B4-BE49-F238E27FC236}">
              <a16:creationId xmlns:a16="http://schemas.microsoft.com/office/drawing/2014/main" xmlns="" id="{00000000-0008-0000-0400-00006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066" name="TextBox 16065">
          <a:extLst>
            <a:ext uri="{FF2B5EF4-FFF2-40B4-BE49-F238E27FC236}">
              <a16:creationId xmlns:a16="http://schemas.microsoft.com/office/drawing/2014/main" xmlns="" id="{00000000-0008-0000-0400-00006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67" name="TextBox 16066">
          <a:extLst>
            <a:ext uri="{FF2B5EF4-FFF2-40B4-BE49-F238E27FC236}">
              <a16:creationId xmlns:a16="http://schemas.microsoft.com/office/drawing/2014/main" xmlns="" id="{00000000-0008-0000-0400-00006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068" name="TextBox 16067">
          <a:extLst>
            <a:ext uri="{FF2B5EF4-FFF2-40B4-BE49-F238E27FC236}">
              <a16:creationId xmlns:a16="http://schemas.microsoft.com/office/drawing/2014/main" xmlns="" id="{00000000-0008-0000-0400-00006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69" name="TextBox 16068">
          <a:extLst>
            <a:ext uri="{FF2B5EF4-FFF2-40B4-BE49-F238E27FC236}">
              <a16:creationId xmlns:a16="http://schemas.microsoft.com/office/drawing/2014/main" xmlns="" id="{00000000-0008-0000-0400-00006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070" name="TextBox 16069">
          <a:extLst>
            <a:ext uri="{FF2B5EF4-FFF2-40B4-BE49-F238E27FC236}">
              <a16:creationId xmlns:a16="http://schemas.microsoft.com/office/drawing/2014/main" xmlns="" id="{00000000-0008-0000-0400-00007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71" name="TextBox 16070">
          <a:extLst>
            <a:ext uri="{FF2B5EF4-FFF2-40B4-BE49-F238E27FC236}">
              <a16:creationId xmlns:a16="http://schemas.microsoft.com/office/drawing/2014/main" xmlns="" id="{00000000-0008-0000-0400-00007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072" name="TextBox 16071">
          <a:extLst>
            <a:ext uri="{FF2B5EF4-FFF2-40B4-BE49-F238E27FC236}">
              <a16:creationId xmlns:a16="http://schemas.microsoft.com/office/drawing/2014/main" xmlns="" id="{00000000-0008-0000-0400-00007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073" name="TextBox 16072">
          <a:extLst>
            <a:ext uri="{FF2B5EF4-FFF2-40B4-BE49-F238E27FC236}">
              <a16:creationId xmlns:a16="http://schemas.microsoft.com/office/drawing/2014/main" xmlns="" id="{00000000-0008-0000-0400-00007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074" name="TextBox 16073">
          <a:extLst>
            <a:ext uri="{FF2B5EF4-FFF2-40B4-BE49-F238E27FC236}">
              <a16:creationId xmlns:a16="http://schemas.microsoft.com/office/drawing/2014/main" xmlns="" id="{00000000-0008-0000-0400-00007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75" name="TextBox 16074">
          <a:extLst>
            <a:ext uri="{FF2B5EF4-FFF2-40B4-BE49-F238E27FC236}">
              <a16:creationId xmlns:a16="http://schemas.microsoft.com/office/drawing/2014/main" xmlns="" id="{00000000-0008-0000-0400-00007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076" name="TextBox 16075">
          <a:extLst>
            <a:ext uri="{FF2B5EF4-FFF2-40B4-BE49-F238E27FC236}">
              <a16:creationId xmlns:a16="http://schemas.microsoft.com/office/drawing/2014/main" xmlns="" id="{00000000-0008-0000-0400-00007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77" name="TextBox 16076">
          <a:extLst>
            <a:ext uri="{FF2B5EF4-FFF2-40B4-BE49-F238E27FC236}">
              <a16:creationId xmlns:a16="http://schemas.microsoft.com/office/drawing/2014/main" xmlns="" id="{00000000-0008-0000-0400-00007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078" name="TextBox 16077">
          <a:extLst>
            <a:ext uri="{FF2B5EF4-FFF2-40B4-BE49-F238E27FC236}">
              <a16:creationId xmlns:a16="http://schemas.microsoft.com/office/drawing/2014/main" xmlns="" id="{00000000-0008-0000-0400-00007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79" name="TextBox 16078">
          <a:extLst>
            <a:ext uri="{FF2B5EF4-FFF2-40B4-BE49-F238E27FC236}">
              <a16:creationId xmlns:a16="http://schemas.microsoft.com/office/drawing/2014/main" xmlns="" id="{00000000-0008-0000-0400-00007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080" name="TextBox 16079">
          <a:extLst>
            <a:ext uri="{FF2B5EF4-FFF2-40B4-BE49-F238E27FC236}">
              <a16:creationId xmlns:a16="http://schemas.microsoft.com/office/drawing/2014/main" xmlns="" id="{00000000-0008-0000-0400-00007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081" name="TextBox 16080">
          <a:extLst>
            <a:ext uri="{FF2B5EF4-FFF2-40B4-BE49-F238E27FC236}">
              <a16:creationId xmlns:a16="http://schemas.microsoft.com/office/drawing/2014/main" xmlns="" id="{00000000-0008-0000-0400-00007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082" name="TextBox 16081">
          <a:extLst>
            <a:ext uri="{FF2B5EF4-FFF2-40B4-BE49-F238E27FC236}">
              <a16:creationId xmlns:a16="http://schemas.microsoft.com/office/drawing/2014/main" xmlns="" id="{00000000-0008-0000-0400-00007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83" name="TextBox 16082">
          <a:extLst>
            <a:ext uri="{FF2B5EF4-FFF2-40B4-BE49-F238E27FC236}">
              <a16:creationId xmlns:a16="http://schemas.microsoft.com/office/drawing/2014/main" xmlns="" id="{00000000-0008-0000-0400-00007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084" name="TextBox 16083">
          <a:extLst>
            <a:ext uri="{FF2B5EF4-FFF2-40B4-BE49-F238E27FC236}">
              <a16:creationId xmlns:a16="http://schemas.microsoft.com/office/drawing/2014/main" xmlns="" id="{00000000-0008-0000-0400-00007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85" name="TextBox 16084">
          <a:extLst>
            <a:ext uri="{FF2B5EF4-FFF2-40B4-BE49-F238E27FC236}">
              <a16:creationId xmlns:a16="http://schemas.microsoft.com/office/drawing/2014/main" xmlns="" id="{00000000-0008-0000-0400-00007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086" name="TextBox 16085">
          <a:extLst>
            <a:ext uri="{FF2B5EF4-FFF2-40B4-BE49-F238E27FC236}">
              <a16:creationId xmlns:a16="http://schemas.microsoft.com/office/drawing/2014/main" xmlns="" id="{00000000-0008-0000-0400-00008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87" name="TextBox 16086">
          <a:extLst>
            <a:ext uri="{FF2B5EF4-FFF2-40B4-BE49-F238E27FC236}">
              <a16:creationId xmlns:a16="http://schemas.microsoft.com/office/drawing/2014/main" xmlns="" id="{00000000-0008-0000-0400-00008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088" name="TextBox 16087">
          <a:extLst>
            <a:ext uri="{FF2B5EF4-FFF2-40B4-BE49-F238E27FC236}">
              <a16:creationId xmlns:a16="http://schemas.microsoft.com/office/drawing/2014/main" xmlns="" id="{00000000-0008-0000-0400-00008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089" name="TextBox 16088">
          <a:extLst>
            <a:ext uri="{FF2B5EF4-FFF2-40B4-BE49-F238E27FC236}">
              <a16:creationId xmlns:a16="http://schemas.microsoft.com/office/drawing/2014/main" xmlns="" id="{00000000-0008-0000-0400-00008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090" name="TextBox 16089">
          <a:extLst>
            <a:ext uri="{FF2B5EF4-FFF2-40B4-BE49-F238E27FC236}">
              <a16:creationId xmlns:a16="http://schemas.microsoft.com/office/drawing/2014/main" xmlns="" id="{00000000-0008-0000-0400-00008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91" name="TextBox 16090">
          <a:extLst>
            <a:ext uri="{FF2B5EF4-FFF2-40B4-BE49-F238E27FC236}">
              <a16:creationId xmlns:a16="http://schemas.microsoft.com/office/drawing/2014/main" xmlns="" id="{00000000-0008-0000-0400-00008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092" name="TextBox 16091">
          <a:extLst>
            <a:ext uri="{FF2B5EF4-FFF2-40B4-BE49-F238E27FC236}">
              <a16:creationId xmlns:a16="http://schemas.microsoft.com/office/drawing/2014/main" xmlns="" id="{00000000-0008-0000-0400-00008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93" name="TextBox 16092">
          <a:extLst>
            <a:ext uri="{FF2B5EF4-FFF2-40B4-BE49-F238E27FC236}">
              <a16:creationId xmlns:a16="http://schemas.microsoft.com/office/drawing/2014/main" xmlns="" id="{00000000-0008-0000-0400-00008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094" name="TextBox 16093">
          <a:extLst>
            <a:ext uri="{FF2B5EF4-FFF2-40B4-BE49-F238E27FC236}">
              <a16:creationId xmlns:a16="http://schemas.microsoft.com/office/drawing/2014/main" xmlns="" id="{00000000-0008-0000-0400-00008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95" name="TextBox 16094">
          <a:extLst>
            <a:ext uri="{FF2B5EF4-FFF2-40B4-BE49-F238E27FC236}">
              <a16:creationId xmlns:a16="http://schemas.microsoft.com/office/drawing/2014/main" xmlns="" id="{00000000-0008-0000-0400-00008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096" name="TextBox 16095">
          <a:extLst>
            <a:ext uri="{FF2B5EF4-FFF2-40B4-BE49-F238E27FC236}">
              <a16:creationId xmlns:a16="http://schemas.microsoft.com/office/drawing/2014/main" xmlns="" id="{00000000-0008-0000-0400-00008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097" name="TextBox 16096">
          <a:extLst>
            <a:ext uri="{FF2B5EF4-FFF2-40B4-BE49-F238E27FC236}">
              <a16:creationId xmlns:a16="http://schemas.microsoft.com/office/drawing/2014/main" xmlns="" id="{00000000-0008-0000-0400-00008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098" name="TextBox 16097">
          <a:extLst>
            <a:ext uri="{FF2B5EF4-FFF2-40B4-BE49-F238E27FC236}">
              <a16:creationId xmlns:a16="http://schemas.microsoft.com/office/drawing/2014/main" xmlns="" id="{00000000-0008-0000-0400-00008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099" name="TextBox 16098">
          <a:extLst>
            <a:ext uri="{FF2B5EF4-FFF2-40B4-BE49-F238E27FC236}">
              <a16:creationId xmlns:a16="http://schemas.microsoft.com/office/drawing/2014/main" xmlns="" id="{00000000-0008-0000-0400-00008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100" name="TextBox 16099">
          <a:extLst>
            <a:ext uri="{FF2B5EF4-FFF2-40B4-BE49-F238E27FC236}">
              <a16:creationId xmlns:a16="http://schemas.microsoft.com/office/drawing/2014/main" xmlns="" id="{00000000-0008-0000-0400-00008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01" name="TextBox 16100">
          <a:extLst>
            <a:ext uri="{FF2B5EF4-FFF2-40B4-BE49-F238E27FC236}">
              <a16:creationId xmlns:a16="http://schemas.microsoft.com/office/drawing/2014/main" xmlns="" id="{00000000-0008-0000-0400-00008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102" name="TextBox 16101">
          <a:extLst>
            <a:ext uri="{FF2B5EF4-FFF2-40B4-BE49-F238E27FC236}">
              <a16:creationId xmlns:a16="http://schemas.microsoft.com/office/drawing/2014/main" xmlns="" id="{00000000-0008-0000-0400-00009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03" name="TextBox 16102">
          <a:extLst>
            <a:ext uri="{FF2B5EF4-FFF2-40B4-BE49-F238E27FC236}">
              <a16:creationId xmlns:a16="http://schemas.microsoft.com/office/drawing/2014/main" xmlns="" id="{00000000-0008-0000-0400-00009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104" name="TextBox 16103">
          <a:extLst>
            <a:ext uri="{FF2B5EF4-FFF2-40B4-BE49-F238E27FC236}">
              <a16:creationId xmlns:a16="http://schemas.microsoft.com/office/drawing/2014/main" xmlns="" id="{00000000-0008-0000-0400-00009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105" name="TextBox 16104">
          <a:extLst>
            <a:ext uri="{FF2B5EF4-FFF2-40B4-BE49-F238E27FC236}">
              <a16:creationId xmlns:a16="http://schemas.microsoft.com/office/drawing/2014/main" xmlns="" id="{00000000-0008-0000-0400-00009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106" name="TextBox 16105">
          <a:extLst>
            <a:ext uri="{FF2B5EF4-FFF2-40B4-BE49-F238E27FC236}">
              <a16:creationId xmlns:a16="http://schemas.microsoft.com/office/drawing/2014/main" xmlns="" id="{00000000-0008-0000-0400-00009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07" name="TextBox 16106">
          <a:extLst>
            <a:ext uri="{FF2B5EF4-FFF2-40B4-BE49-F238E27FC236}">
              <a16:creationId xmlns:a16="http://schemas.microsoft.com/office/drawing/2014/main" xmlns="" id="{00000000-0008-0000-0400-00009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108" name="TextBox 16107">
          <a:extLst>
            <a:ext uri="{FF2B5EF4-FFF2-40B4-BE49-F238E27FC236}">
              <a16:creationId xmlns:a16="http://schemas.microsoft.com/office/drawing/2014/main" xmlns="" id="{00000000-0008-0000-0400-00009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09" name="TextBox 16108">
          <a:extLst>
            <a:ext uri="{FF2B5EF4-FFF2-40B4-BE49-F238E27FC236}">
              <a16:creationId xmlns:a16="http://schemas.microsoft.com/office/drawing/2014/main" xmlns="" id="{00000000-0008-0000-0400-00009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110" name="TextBox 16109">
          <a:extLst>
            <a:ext uri="{FF2B5EF4-FFF2-40B4-BE49-F238E27FC236}">
              <a16:creationId xmlns:a16="http://schemas.microsoft.com/office/drawing/2014/main" xmlns="" id="{00000000-0008-0000-0400-00009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11" name="TextBox 16110">
          <a:extLst>
            <a:ext uri="{FF2B5EF4-FFF2-40B4-BE49-F238E27FC236}">
              <a16:creationId xmlns:a16="http://schemas.microsoft.com/office/drawing/2014/main" xmlns="" id="{00000000-0008-0000-0400-00009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112" name="TextBox 16111">
          <a:extLst>
            <a:ext uri="{FF2B5EF4-FFF2-40B4-BE49-F238E27FC236}">
              <a16:creationId xmlns:a16="http://schemas.microsoft.com/office/drawing/2014/main" xmlns="" id="{00000000-0008-0000-0400-00009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113" name="TextBox 16112">
          <a:extLst>
            <a:ext uri="{FF2B5EF4-FFF2-40B4-BE49-F238E27FC236}">
              <a16:creationId xmlns:a16="http://schemas.microsoft.com/office/drawing/2014/main" xmlns="" id="{00000000-0008-0000-0400-00009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114" name="TextBox 16113">
          <a:extLst>
            <a:ext uri="{FF2B5EF4-FFF2-40B4-BE49-F238E27FC236}">
              <a16:creationId xmlns:a16="http://schemas.microsoft.com/office/drawing/2014/main" xmlns="" id="{00000000-0008-0000-0400-00009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15" name="TextBox 16114">
          <a:extLst>
            <a:ext uri="{FF2B5EF4-FFF2-40B4-BE49-F238E27FC236}">
              <a16:creationId xmlns:a16="http://schemas.microsoft.com/office/drawing/2014/main" xmlns="" id="{00000000-0008-0000-0400-00009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116" name="TextBox 16115">
          <a:extLst>
            <a:ext uri="{FF2B5EF4-FFF2-40B4-BE49-F238E27FC236}">
              <a16:creationId xmlns:a16="http://schemas.microsoft.com/office/drawing/2014/main" xmlns="" id="{00000000-0008-0000-0400-00009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17" name="TextBox 16116">
          <a:extLst>
            <a:ext uri="{FF2B5EF4-FFF2-40B4-BE49-F238E27FC236}">
              <a16:creationId xmlns:a16="http://schemas.microsoft.com/office/drawing/2014/main" xmlns="" id="{00000000-0008-0000-0400-00009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118" name="TextBox 16117">
          <a:extLst>
            <a:ext uri="{FF2B5EF4-FFF2-40B4-BE49-F238E27FC236}">
              <a16:creationId xmlns:a16="http://schemas.microsoft.com/office/drawing/2014/main" xmlns="" id="{00000000-0008-0000-0400-0000A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19" name="TextBox 16118">
          <a:extLst>
            <a:ext uri="{FF2B5EF4-FFF2-40B4-BE49-F238E27FC236}">
              <a16:creationId xmlns:a16="http://schemas.microsoft.com/office/drawing/2014/main" xmlns="" id="{00000000-0008-0000-0400-0000A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120" name="TextBox 16119">
          <a:extLst>
            <a:ext uri="{FF2B5EF4-FFF2-40B4-BE49-F238E27FC236}">
              <a16:creationId xmlns:a16="http://schemas.microsoft.com/office/drawing/2014/main" xmlns="" id="{00000000-0008-0000-0400-0000A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121" name="TextBox 16120">
          <a:extLst>
            <a:ext uri="{FF2B5EF4-FFF2-40B4-BE49-F238E27FC236}">
              <a16:creationId xmlns:a16="http://schemas.microsoft.com/office/drawing/2014/main" xmlns="" id="{00000000-0008-0000-0400-0000A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122" name="TextBox 16121">
          <a:extLst>
            <a:ext uri="{FF2B5EF4-FFF2-40B4-BE49-F238E27FC236}">
              <a16:creationId xmlns:a16="http://schemas.microsoft.com/office/drawing/2014/main" xmlns="" id="{00000000-0008-0000-0400-0000A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23" name="TextBox 16122">
          <a:extLst>
            <a:ext uri="{FF2B5EF4-FFF2-40B4-BE49-F238E27FC236}">
              <a16:creationId xmlns:a16="http://schemas.microsoft.com/office/drawing/2014/main" xmlns="" id="{00000000-0008-0000-0400-0000A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124" name="TextBox 16123">
          <a:extLst>
            <a:ext uri="{FF2B5EF4-FFF2-40B4-BE49-F238E27FC236}">
              <a16:creationId xmlns:a16="http://schemas.microsoft.com/office/drawing/2014/main" xmlns="" id="{00000000-0008-0000-0400-0000A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25" name="TextBox 16124">
          <a:extLst>
            <a:ext uri="{FF2B5EF4-FFF2-40B4-BE49-F238E27FC236}">
              <a16:creationId xmlns:a16="http://schemas.microsoft.com/office/drawing/2014/main" xmlns="" id="{00000000-0008-0000-0400-0000A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126" name="TextBox 16125">
          <a:extLst>
            <a:ext uri="{FF2B5EF4-FFF2-40B4-BE49-F238E27FC236}">
              <a16:creationId xmlns:a16="http://schemas.microsoft.com/office/drawing/2014/main" xmlns="" id="{00000000-0008-0000-0400-0000A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27" name="TextBox 16126">
          <a:extLst>
            <a:ext uri="{FF2B5EF4-FFF2-40B4-BE49-F238E27FC236}">
              <a16:creationId xmlns:a16="http://schemas.microsoft.com/office/drawing/2014/main" xmlns="" id="{00000000-0008-0000-0400-0000A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128" name="TextBox 16127">
          <a:extLst>
            <a:ext uri="{FF2B5EF4-FFF2-40B4-BE49-F238E27FC236}">
              <a16:creationId xmlns:a16="http://schemas.microsoft.com/office/drawing/2014/main" xmlns="" id="{00000000-0008-0000-0400-0000A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129" name="TextBox 16128">
          <a:extLst>
            <a:ext uri="{FF2B5EF4-FFF2-40B4-BE49-F238E27FC236}">
              <a16:creationId xmlns:a16="http://schemas.microsoft.com/office/drawing/2014/main" xmlns="" id="{00000000-0008-0000-0400-0000A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130" name="TextBox 16129">
          <a:extLst>
            <a:ext uri="{FF2B5EF4-FFF2-40B4-BE49-F238E27FC236}">
              <a16:creationId xmlns:a16="http://schemas.microsoft.com/office/drawing/2014/main" xmlns="" id="{00000000-0008-0000-0400-0000A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31" name="TextBox 16130">
          <a:extLst>
            <a:ext uri="{FF2B5EF4-FFF2-40B4-BE49-F238E27FC236}">
              <a16:creationId xmlns:a16="http://schemas.microsoft.com/office/drawing/2014/main" xmlns="" id="{00000000-0008-0000-0400-0000A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132" name="TextBox 16131">
          <a:extLst>
            <a:ext uri="{FF2B5EF4-FFF2-40B4-BE49-F238E27FC236}">
              <a16:creationId xmlns:a16="http://schemas.microsoft.com/office/drawing/2014/main" xmlns="" id="{00000000-0008-0000-0400-0000A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33" name="TextBox 16132">
          <a:extLst>
            <a:ext uri="{FF2B5EF4-FFF2-40B4-BE49-F238E27FC236}">
              <a16:creationId xmlns:a16="http://schemas.microsoft.com/office/drawing/2014/main" xmlns="" id="{00000000-0008-0000-0400-0000A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134" name="TextBox 16133">
          <a:extLst>
            <a:ext uri="{FF2B5EF4-FFF2-40B4-BE49-F238E27FC236}">
              <a16:creationId xmlns:a16="http://schemas.microsoft.com/office/drawing/2014/main" xmlns="" id="{00000000-0008-0000-0400-0000B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35" name="TextBox 16134">
          <a:extLst>
            <a:ext uri="{FF2B5EF4-FFF2-40B4-BE49-F238E27FC236}">
              <a16:creationId xmlns:a16="http://schemas.microsoft.com/office/drawing/2014/main" xmlns="" id="{00000000-0008-0000-0400-0000B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136" name="TextBox 16135">
          <a:extLst>
            <a:ext uri="{FF2B5EF4-FFF2-40B4-BE49-F238E27FC236}">
              <a16:creationId xmlns:a16="http://schemas.microsoft.com/office/drawing/2014/main" xmlns="" id="{00000000-0008-0000-0400-0000B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137" name="TextBox 16136">
          <a:extLst>
            <a:ext uri="{FF2B5EF4-FFF2-40B4-BE49-F238E27FC236}">
              <a16:creationId xmlns:a16="http://schemas.microsoft.com/office/drawing/2014/main" xmlns="" id="{00000000-0008-0000-0400-0000B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138" name="TextBox 16137">
          <a:extLst>
            <a:ext uri="{FF2B5EF4-FFF2-40B4-BE49-F238E27FC236}">
              <a16:creationId xmlns:a16="http://schemas.microsoft.com/office/drawing/2014/main" xmlns="" id="{00000000-0008-0000-0400-0000B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39" name="TextBox 16138">
          <a:extLst>
            <a:ext uri="{FF2B5EF4-FFF2-40B4-BE49-F238E27FC236}">
              <a16:creationId xmlns:a16="http://schemas.microsoft.com/office/drawing/2014/main" xmlns="" id="{00000000-0008-0000-0400-0000B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140" name="TextBox 16139">
          <a:extLst>
            <a:ext uri="{FF2B5EF4-FFF2-40B4-BE49-F238E27FC236}">
              <a16:creationId xmlns:a16="http://schemas.microsoft.com/office/drawing/2014/main" xmlns="" id="{00000000-0008-0000-0400-0000B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41" name="TextBox 16140">
          <a:extLst>
            <a:ext uri="{FF2B5EF4-FFF2-40B4-BE49-F238E27FC236}">
              <a16:creationId xmlns:a16="http://schemas.microsoft.com/office/drawing/2014/main" xmlns="" id="{00000000-0008-0000-0400-0000B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142" name="TextBox 16141">
          <a:extLst>
            <a:ext uri="{FF2B5EF4-FFF2-40B4-BE49-F238E27FC236}">
              <a16:creationId xmlns:a16="http://schemas.microsoft.com/office/drawing/2014/main" xmlns="" id="{00000000-0008-0000-0400-0000B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43" name="TextBox 16142">
          <a:extLst>
            <a:ext uri="{FF2B5EF4-FFF2-40B4-BE49-F238E27FC236}">
              <a16:creationId xmlns:a16="http://schemas.microsoft.com/office/drawing/2014/main" xmlns="" id="{00000000-0008-0000-0400-0000B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144" name="TextBox 16143">
          <a:extLst>
            <a:ext uri="{FF2B5EF4-FFF2-40B4-BE49-F238E27FC236}">
              <a16:creationId xmlns:a16="http://schemas.microsoft.com/office/drawing/2014/main" xmlns="" id="{00000000-0008-0000-0400-0000B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145" name="TextBox 16144">
          <a:extLst>
            <a:ext uri="{FF2B5EF4-FFF2-40B4-BE49-F238E27FC236}">
              <a16:creationId xmlns:a16="http://schemas.microsoft.com/office/drawing/2014/main" xmlns="" id="{00000000-0008-0000-0400-0000B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146" name="TextBox 16145">
          <a:extLst>
            <a:ext uri="{FF2B5EF4-FFF2-40B4-BE49-F238E27FC236}">
              <a16:creationId xmlns:a16="http://schemas.microsoft.com/office/drawing/2014/main" xmlns="" id="{00000000-0008-0000-0400-0000B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47" name="TextBox 16146">
          <a:extLst>
            <a:ext uri="{FF2B5EF4-FFF2-40B4-BE49-F238E27FC236}">
              <a16:creationId xmlns:a16="http://schemas.microsoft.com/office/drawing/2014/main" xmlns="" id="{00000000-0008-0000-0400-0000B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148" name="TextBox 16147">
          <a:extLst>
            <a:ext uri="{FF2B5EF4-FFF2-40B4-BE49-F238E27FC236}">
              <a16:creationId xmlns:a16="http://schemas.microsoft.com/office/drawing/2014/main" xmlns="" id="{00000000-0008-0000-0400-0000B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49" name="TextBox 16148">
          <a:extLst>
            <a:ext uri="{FF2B5EF4-FFF2-40B4-BE49-F238E27FC236}">
              <a16:creationId xmlns:a16="http://schemas.microsoft.com/office/drawing/2014/main" xmlns="" id="{00000000-0008-0000-0400-0000B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150" name="TextBox 16149">
          <a:extLst>
            <a:ext uri="{FF2B5EF4-FFF2-40B4-BE49-F238E27FC236}">
              <a16:creationId xmlns:a16="http://schemas.microsoft.com/office/drawing/2014/main" xmlns="" id="{00000000-0008-0000-0400-0000C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51" name="TextBox 16150">
          <a:extLst>
            <a:ext uri="{FF2B5EF4-FFF2-40B4-BE49-F238E27FC236}">
              <a16:creationId xmlns:a16="http://schemas.microsoft.com/office/drawing/2014/main" xmlns="" id="{00000000-0008-0000-0400-0000C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152" name="TextBox 16151">
          <a:extLst>
            <a:ext uri="{FF2B5EF4-FFF2-40B4-BE49-F238E27FC236}">
              <a16:creationId xmlns:a16="http://schemas.microsoft.com/office/drawing/2014/main" xmlns="" id="{00000000-0008-0000-0400-0000C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153" name="TextBox 16152">
          <a:extLst>
            <a:ext uri="{FF2B5EF4-FFF2-40B4-BE49-F238E27FC236}">
              <a16:creationId xmlns:a16="http://schemas.microsoft.com/office/drawing/2014/main" xmlns="" id="{00000000-0008-0000-0400-0000C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154" name="TextBox 16153">
          <a:extLst>
            <a:ext uri="{FF2B5EF4-FFF2-40B4-BE49-F238E27FC236}">
              <a16:creationId xmlns:a16="http://schemas.microsoft.com/office/drawing/2014/main" xmlns="" id="{00000000-0008-0000-0400-0000C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55" name="TextBox 16154">
          <a:extLst>
            <a:ext uri="{FF2B5EF4-FFF2-40B4-BE49-F238E27FC236}">
              <a16:creationId xmlns:a16="http://schemas.microsoft.com/office/drawing/2014/main" xmlns="" id="{00000000-0008-0000-0400-0000C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156" name="TextBox 16155">
          <a:extLst>
            <a:ext uri="{FF2B5EF4-FFF2-40B4-BE49-F238E27FC236}">
              <a16:creationId xmlns:a16="http://schemas.microsoft.com/office/drawing/2014/main" xmlns="" id="{00000000-0008-0000-0400-0000C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57" name="TextBox 16156">
          <a:extLst>
            <a:ext uri="{FF2B5EF4-FFF2-40B4-BE49-F238E27FC236}">
              <a16:creationId xmlns:a16="http://schemas.microsoft.com/office/drawing/2014/main" xmlns="" id="{00000000-0008-0000-0400-0000C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158" name="TextBox 16157">
          <a:extLst>
            <a:ext uri="{FF2B5EF4-FFF2-40B4-BE49-F238E27FC236}">
              <a16:creationId xmlns:a16="http://schemas.microsoft.com/office/drawing/2014/main" xmlns="" id="{00000000-0008-0000-0400-0000C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59" name="TextBox 16158">
          <a:extLst>
            <a:ext uri="{FF2B5EF4-FFF2-40B4-BE49-F238E27FC236}">
              <a16:creationId xmlns:a16="http://schemas.microsoft.com/office/drawing/2014/main" xmlns="" id="{00000000-0008-0000-0400-0000C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160" name="TextBox 16159">
          <a:extLst>
            <a:ext uri="{FF2B5EF4-FFF2-40B4-BE49-F238E27FC236}">
              <a16:creationId xmlns:a16="http://schemas.microsoft.com/office/drawing/2014/main" xmlns="" id="{00000000-0008-0000-0400-0000C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161" name="TextBox 16160">
          <a:extLst>
            <a:ext uri="{FF2B5EF4-FFF2-40B4-BE49-F238E27FC236}">
              <a16:creationId xmlns:a16="http://schemas.microsoft.com/office/drawing/2014/main" xmlns="" id="{00000000-0008-0000-0400-0000C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162" name="TextBox 16161">
          <a:extLst>
            <a:ext uri="{FF2B5EF4-FFF2-40B4-BE49-F238E27FC236}">
              <a16:creationId xmlns:a16="http://schemas.microsoft.com/office/drawing/2014/main" xmlns="" id="{00000000-0008-0000-0400-0000CC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63" name="TextBox 16162">
          <a:extLst>
            <a:ext uri="{FF2B5EF4-FFF2-40B4-BE49-F238E27FC236}">
              <a16:creationId xmlns:a16="http://schemas.microsoft.com/office/drawing/2014/main" xmlns="" id="{00000000-0008-0000-0400-0000CD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164" name="TextBox 16163">
          <a:extLst>
            <a:ext uri="{FF2B5EF4-FFF2-40B4-BE49-F238E27FC236}">
              <a16:creationId xmlns:a16="http://schemas.microsoft.com/office/drawing/2014/main" xmlns="" id="{00000000-0008-0000-0400-0000CE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65" name="TextBox 16164">
          <a:extLst>
            <a:ext uri="{FF2B5EF4-FFF2-40B4-BE49-F238E27FC236}">
              <a16:creationId xmlns:a16="http://schemas.microsoft.com/office/drawing/2014/main" xmlns="" id="{00000000-0008-0000-0400-0000CF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166" name="TextBox 16165">
          <a:extLst>
            <a:ext uri="{FF2B5EF4-FFF2-40B4-BE49-F238E27FC236}">
              <a16:creationId xmlns:a16="http://schemas.microsoft.com/office/drawing/2014/main" xmlns="" id="{00000000-0008-0000-0400-0000D0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67" name="TextBox 16166">
          <a:extLst>
            <a:ext uri="{FF2B5EF4-FFF2-40B4-BE49-F238E27FC236}">
              <a16:creationId xmlns:a16="http://schemas.microsoft.com/office/drawing/2014/main" xmlns="" id="{00000000-0008-0000-0400-0000D1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168" name="TextBox 16167">
          <a:extLst>
            <a:ext uri="{FF2B5EF4-FFF2-40B4-BE49-F238E27FC236}">
              <a16:creationId xmlns:a16="http://schemas.microsoft.com/office/drawing/2014/main" xmlns="" id="{00000000-0008-0000-0400-0000D2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169" name="TextBox 16168">
          <a:extLst>
            <a:ext uri="{FF2B5EF4-FFF2-40B4-BE49-F238E27FC236}">
              <a16:creationId xmlns:a16="http://schemas.microsoft.com/office/drawing/2014/main" xmlns="" id="{00000000-0008-0000-0400-0000D3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170" name="TextBox 16169">
          <a:extLst>
            <a:ext uri="{FF2B5EF4-FFF2-40B4-BE49-F238E27FC236}">
              <a16:creationId xmlns:a16="http://schemas.microsoft.com/office/drawing/2014/main" xmlns="" id="{00000000-0008-0000-0400-0000D4060000}"/>
            </a:ext>
          </a:extLst>
        </xdr:cNvPr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71" name="TextBox 16170">
          <a:extLst>
            <a:ext uri="{FF2B5EF4-FFF2-40B4-BE49-F238E27FC236}">
              <a16:creationId xmlns:a16="http://schemas.microsoft.com/office/drawing/2014/main" xmlns="" id="{00000000-0008-0000-0400-0000D5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172" name="TextBox 16171">
          <a:extLst>
            <a:ext uri="{FF2B5EF4-FFF2-40B4-BE49-F238E27FC236}">
              <a16:creationId xmlns:a16="http://schemas.microsoft.com/office/drawing/2014/main" xmlns="" id="{00000000-0008-0000-0400-0000D6060000}"/>
            </a:ext>
          </a:extLst>
        </xdr:cNvPr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73" name="TextBox 16172">
          <a:extLst>
            <a:ext uri="{FF2B5EF4-FFF2-40B4-BE49-F238E27FC236}">
              <a16:creationId xmlns:a16="http://schemas.microsoft.com/office/drawing/2014/main" xmlns="" id="{00000000-0008-0000-0400-0000D7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174" name="TextBox 16173">
          <a:extLst>
            <a:ext uri="{FF2B5EF4-FFF2-40B4-BE49-F238E27FC236}">
              <a16:creationId xmlns:a16="http://schemas.microsoft.com/office/drawing/2014/main" xmlns="" id="{00000000-0008-0000-0400-0000D8060000}"/>
            </a:ext>
          </a:extLst>
        </xdr:cNvPr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75" name="TextBox 16174">
          <a:extLst>
            <a:ext uri="{FF2B5EF4-FFF2-40B4-BE49-F238E27FC236}">
              <a16:creationId xmlns:a16="http://schemas.microsoft.com/office/drawing/2014/main" xmlns="" id="{00000000-0008-0000-0400-0000D9060000}"/>
            </a:ext>
          </a:extLst>
        </xdr:cNvPr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176" name="TextBox 16175">
          <a:extLst>
            <a:ext uri="{FF2B5EF4-FFF2-40B4-BE49-F238E27FC236}">
              <a16:creationId xmlns:a16="http://schemas.microsoft.com/office/drawing/2014/main" xmlns="" id="{00000000-0008-0000-0400-0000DA060000}"/>
            </a:ext>
          </a:extLst>
        </xdr:cNvPr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177" name="TextBox 16176">
          <a:extLst>
            <a:ext uri="{FF2B5EF4-FFF2-40B4-BE49-F238E27FC236}">
              <a16:creationId xmlns:a16="http://schemas.microsoft.com/office/drawing/2014/main" xmlns="" id="{00000000-0008-0000-0400-0000DB060000}"/>
            </a:ext>
          </a:extLst>
        </xdr:cNvPr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55111"/>
    <xdr:sp macro="" textlink="">
      <xdr:nvSpPr>
        <xdr:cNvPr id="16178" name="TextBox 16177">
          <a:extLst>
            <a:ext uri="{FF2B5EF4-FFF2-40B4-BE49-F238E27FC236}">
              <a16:creationId xmlns:a16="http://schemas.microsoft.com/office/drawing/2014/main" xmlns="" id="{00000000-0008-0000-0400-0000DC060000}"/>
            </a:ext>
          </a:extLst>
        </xdr:cNvPr>
        <xdr:cNvSpPr txBox="1"/>
      </xdr:nvSpPr>
      <xdr:spPr>
        <a:xfrm>
          <a:off x="1888191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55111"/>
    <xdr:sp macro="" textlink="">
      <xdr:nvSpPr>
        <xdr:cNvPr id="16179" name="TextBox 16178">
          <a:extLst>
            <a:ext uri="{FF2B5EF4-FFF2-40B4-BE49-F238E27FC236}">
              <a16:creationId xmlns:a16="http://schemas.microsoft.com/office/drawing/2014/main" xmlns="" id="{00000000-0008-0000-0400-0000DD060000}"/>
            </a:ext>
          </a:extLst>
        </xdr:cNvPr>
        <xdr:cNvSpPr txBox="1"/>
      </xdr:nvSpPr>
      <xdr:spPr>
        <a:xfrm>
          <a:off x="1765487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55111"/>
    <xdr:sp macro="" textlink="">
      <xdr:nvSpPr>
        <xdr:cNvPr id="16180" name="TextBox 16179">
          <a:extLst>
            <a:ext uri="{FF2B5EF4-FFF2-40B4-BE49-F238E27FC236}">
              <a16:creationId xmlns:a16="http://schemas.microsoft.com/office/drawing/2014/main" xmlns="" id="{00000000-0008-0000-0400-0000DE060000}"/>
            </a:ext>
          </a:extLst>
        </xdr:cNvPr>
        <xdr:cNvSpPr txBox="1"/>
      </xdr:nvSpPr>
      <xdr:spPr>
        <a:xfrm>
          <a:off x="1765487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55111"/>
    <xdr:sp macro="" textlink="">
      <xdr:nvSpPr>
        <xdr:cNvPr id="16181" name="TextBox 16180">
          <a:extLst>
            <a:ext uri="{FF2B5EF4-FFF2-40B4-BE49-F238E27FC236}">
              <a16:creationId xmlns:a16="http://schemas.microsoft.com/office/drawing/2014/main" xmlns="" id="{00000000-0008-0000-0400-0000DF060000}"/>
            </a:ext>
          </a:extLst>
        </xdr:cNvPr>
        <xdr:cNvSpPr txBox="1"/>
      </xdr:nvSpPr>
      <xdr:spPr>
        <a:xfrm>
          <a:off x="1888191" y="69437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182" name="TextBox 16181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83" name="TextBox 1618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184" name="TextBox 16183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85" name="TextBox 1618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186" name="TextBox 16185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87" name="TextBox 16186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188" name="TextBox 16187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189" name="TextBox 16188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190" name="TextBox 16189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191" name="TextBox 16190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192" name="TextBox 16191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93" name="TextBox 1619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194" name="TextBox 16193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95" name="TextBox 1619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196" name="TextBox 16195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197" name="TextBox 16196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198" name="TextBox 16197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199" name="TextBox 16198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200" name="TextBox 16199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01" name="TextBox 1620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202" name="TextBox 16201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03" name="TextBox 1620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204" name="TextBox 16203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05" name="TextBox 16204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206" name="TextBox 16205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207" name="TextBox 16206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208" name="TextBox 16207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09" name="TextBox 16208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210" name="TextBox 16209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11" name="TextBox 16210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212" name="TextBox 16211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13" name="TextBox 16212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214" name="TextBox 16213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215" name="TextBox 16214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216" name="TextBox 16215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217" name="TextBox 16216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218" name="TextBox 16217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219" name="TextBox 16218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261702" cy="396840"/>
    <xdr:sp macro="" textlink="">
      <xdr:nvSpPr>
        <xdr:cNvPr id="16220" name="TextBox 16219"/>
        <xdr:cNvSpPr txBox="1"/>
      </xdr:nvSpPr>
      <xdr:spPr>
        <a:xfrm>
          <a:off x="1888191" y="69437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221" name="TextBox 16220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22" name="TextBox 1622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223" name="TextBox 16222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24" name="TextBox 1622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225" name="TextBox 16224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26" name="TextBox 1622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227" name="TextBox 16226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228" name="TextBox 16227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229" name="TextBox 16228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30" name="TextBox 1622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231" name="TextBox 16230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32" name="TextBox 1623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233" name="TextBox 16232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34" name="TextBox 1623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235" name="TextBox 16234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236" name="TextBox 16235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237" name="TextBox 16236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38" name="TextBox 1623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239" name="TextBox 16238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40" name="TextBox 1623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241" name="TextBox 16240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42" name="TextBox 1624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243" name="TextBox 16242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244" name="TextBox 16243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245" name="TextBox 16244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46" name="TextBox 1624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247" name="TextBox 16246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48" name="TextBox 1624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249" name="TextBox 16248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50" name="TextBox 1624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251" name="TextBox 16250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252" name="TextBox 16251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253" name="TextBox 16252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54" name="TextBox 1625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255" name="TextBox 16254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56" name="TextBox 1625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257" name="TextBox 16256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58" name="TextBox 1625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259" name="TextBox 16258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260" name="TextBox 16259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261" name="TextBox 16260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62" name="TextBox 1626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263" name="TextBox 16262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64" name="TextBox 1626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265" name="TextBox 16264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66" name="TextBox 1626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267" name="TextBox 16266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268" name="TextBox 16267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269" name="TextBox 16268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70" name="TextBox 1626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271" name="TextBox 16270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72" name="TextBox 1627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273" name="TextBox 16272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74" name="TextBox 1627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275" name="TextBox 16274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276" name="TextBox 16275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277" name="TextBox 16276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78" name="TextBox 1627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279" name="TextBox 16278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80" name="TextBox 1627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281" name="TextBox 16280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82" name="TextBox 1628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283" name="TextBox 16282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284" name="TextBox 16283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285" name="TextBox 16284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86" name="TextBox 1628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287" name="TextBox 16286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88" name="TextBox 1628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289" name="TextBox 16288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90" name="TextBox 1628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291" name="TextBox 16290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292" name="TextBox 16291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293" name="TextBox 16292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94" name="TextBox 1629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295" name="TextBox 16294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96" name="TextBox 1629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297" name="TextBox 16296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298" name="TextBox 1629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299" name="TextBox 16298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300" name="TextBox 16299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301" name="TextBox 16300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02" name="TextBox 1630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303" name="TextBox 16302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04" name="TextBox 1630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305" name="TextBox 16304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06" name="TextBox 1630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307" name="TextBox 16306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308" name="TextBox 16307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309" name="TextBox 16308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10" name="TextBox 1630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311" name="TextBox 16310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12" name="TextBox 1631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313" name="TextBox 16312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14" name="TextBox 1631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315" name="TextBox 16314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316" name="TextBox 16315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317" name="TextBox 16316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18" name="TextBox 1631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319" name="TextBox 16318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20" name="TextBox 1631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321" name="TextBox 16320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22" name="TextBox 1632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323" name="TextBox 16322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324" name="TextBox 16323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325" name="TextBox 16324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26" name="TextBox 1632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327" name="TextBox 16326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28" name="TextBox 1632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329" name="TextBox 16328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30" name="TextBox 1632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331" name="TextBox 16330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332" name="TextBox 16331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333" name="TextBox 16332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34" name="TextBox 1633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335" name="TextBox 16334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36" name="TextBox 1633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337" name="TextBox 16336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38" name="TextBox 1633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339" name="TextBox 16338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340" name="TextBox 16339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341" name="TextBox 16340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42" name="TextBox 1634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343" name="TextBox 16342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44" name="TextBox 1634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345" name="TextBox 16344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46" name="TextBox 1634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347" name="TextBox 16346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348" name="TextBox 16347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349" name="TextBox 16348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50" name="TextBox 1634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351" name="TextBox 16350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52" name="TextBox 1635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353" name="TextBox 16352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54" name="TextBox 1635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355" name="TextBox 16354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356" name="TextBox 16355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357" name="TextBox 16356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58" name="TextBox 1635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359" name="TextBox 16358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60" name="TextBox 1635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361" name="TextBox 16360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62" name="TextBox 16361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363" name="TextBox 16362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364" name="TextBox 16363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365" name="TextBox 16364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66" name="TextBox 1636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367" name="TextBox 16366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68" name="TextBox 1636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369" name="TextBox 16368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70" name="TextBox 16369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371" name="TextBox 16370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372" name="TextBox 16371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24</xdr:row>
      <xdr:rowOff>0</xdr:rowOff>
    </xdr:from>
    <xdr:ext cx="175494" cy="311803"/>
    <xdr:sp macro="" textlink="">
      <xdr:nvSpPr>
        <xdr:cNvPr id="16373" name="TextBox 16372"/>
        <xdr:cNvSpPr txBox="1"/>
      </xdr:nvSpPr>
      <xdr:spPr>
        <a:xfrm>
          <a:off x="1803587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74" name="TextBox 16373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24</xdr:row>
      <xdr:rowOff>0</xdr:rowOff>
    </xdr:from>
    <xdr:ext cx="175494" cy="311803"/>
    <xdr:sp macro="" textlink="">
      <xdr:nvSpPr>
        <xdr:cNvPr id="16375" name="TextBox 16374"/>
        <xdr:cNvSpPr txBox="1"/>
      </xdr:nvSpPr>
      <xdr:spPr>
        <a:xfrm>
          <a:off x="1775012" y="69437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76" name="TextBox 16375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66257" cy="311803"/>
    <xdr:sp macro="" textlink="">
      <xdr:nvSpPr>
        <xdr:cNvPr id="16377" name="TextBox 16376"/>
        <xdr:cNvSpPr txBox="1"/>
      </xdr:nvSpPr>
      <xdr:spPr>
        <a:xfrm>
          <a:off x="1765487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66257" cy="311803"/>
    <xdr:sp macro="" textlink="">
      <xdr:nvSpPr>
        <xdr:cNvPr id="16378" name="TextBox 16377"/>
        <xdr:cNvSpPr txBox="1"/>
      </xdr:nvSpPr>
      <xdr:spPr>
        <a:xfrm>
          <a:off x="1888191" y="69437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24</xdr:row>
      <xdr:rowOff>0</xdr:rowOff>
    </xdr:from>
    <xdr:ext cx="184731" cy="283457"/>
    <xdr:sp macro="" textlink="">
      <xdr:nvSpPr>
        <xdr:cNvPr id="16379" name="TextBox 16378"/>
        <xdr:cNvSpPr txBox="1"/>
      </xdr:nvSpPr>
      <xdr:spPr>
        <a:xfrm>
          <a:off x="1765487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24</xdr:row>
      <xdr:rowOff>0</xdr:rowOff>
    </xdr:from>
    <xdr:ext cx="184731" cy="283457"/>
    <xdr:sp macro="" textlink="">
      <xdr:nvSpPr>
        <xdr:cNvPr id="16380" name="TextBox 16379"/>
        <xdr:cNvSpPr txBox="1"/>
      </xdr:nvSpPr>
      <xdr:spPr>
        <a:xfrm>
          <a:off x="1888191" y="6943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</xdr:row>
      <xdr:rowOff>0</xdr:rowOff>
    </xdr:from>
    <xdr:ext cx="175494" cy="311803"/>
    <xdr:sp macro="" textlink="">
      <xdr:nvSpPr>
        <xdr:cNvPr id="16381" name="TextBox 16380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803587" y="3438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</xdr:row>
      <xdr:rowOff>0</xdr:rowOff>
    </xdr:from>
    <xdr:ext cx="166257" cy="311803"/>
    <xdr:sp macro="" textlink="">
      <xdr:nvSpPr>
        <xdr:cNvPr id="16382" name="TextBox 16381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888191" y="3438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</xdr:row>
      <xdr:rowOff>0</xdr:rowOff>
    </xdr:from>
    <xdr:ext cx="175494" cy="311803"/>
    <xdr:sp macro="" textlink="">
      <xdr:nvSpPr>
        <xdr:cNvPr id="16383" name="TextBox 16382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775012" y="3438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</xdr:row>
      <xdr:rowOff>0</xdr:rowOff>
    </xdr:from>
    <xdr:ext cx="166257" cy="311803"/>
    <xdr:sp macro="" textlink="">
      <xdr:nvSpPr>
        <xdr:cNvPr id="16384" name="TextBox 16383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888191" y="3438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</xdr:row>
      <xdr:rowOff>0</xdr:rowOff>
    </xdr:from>
    <xdr:ext cx="166257" cy="311803"/>
    <xdr:sp macro="" textlink="">
      <xdr:nvSpPr>
        <xdr:cNvPr id="16385" name="TextBox 16384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765487" y="3438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</xdr:row>
      <xdr:rowOff>0</xdr:rowOff>
    </xdr:from>
    <xdr:ext cx="166257" cy="311803"/>
    <xdr:sp macro="" textlink="">
      <xdr:nvSpPr>
        <xdr:cNvPr id="16386" name="TextBox 16385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888191" y="3438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</xdr:row>
      <xdr:rowOff>0</xdr:rowOff>
    </xdr:from>
    <xdr:ext cx="184731" cy="283457"/>
    <xdr:sp macro="" textlink="">
      <xdr:nvSpPr>
        <xdr:cNvPr id="16387" name="TextBox 16386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765487" y="3438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</xdr:row>
      <xdr:rowOff>0</xdr:rowOff>
    </xdr:from>
    <xdr:ext cx="184731" cy="283457"/>
    <xdr:sp macro="" textlink="">
      <xdr:nvSpPr>
        <xdr:cNvPr id="16388" name="TextBox 16387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888191" y="3438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6389" name="TextBox 16388">
          <a:extLst>
            <a:ext uri="{FF2B5EF4-FFF2-40B4-BE49-F238E27FC236}">
              <a16:creationId xmlns=""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390" name="TextBox 16389">
          <a:extLst>
            <a:ext uri="{FF2B5EF4-FFF2-40B4-BE49-F238E27FC236}">
              <a16:creationId xmlns=""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6391" name="TextBox 16390">
          <a:extLst>
            <a:ext uri="{FF2B5EF4-FFF2-40B4-BE49-F238E27FC236}">
              <a16:creationId xmlns=""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392" name="TextBox 16391">
          <a:extLst>
            <a:ext uri="{FF2B5EF4-FFF2-40B4-BE49-F238E27FC236}">
              <a16:creationId xmlns=""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6393" name="TextBox 16392">
          <a:extLst>
            <a:ext uri="{FF2B5EF4-FFF2-40B4-BE49-F238E27FC236}">
              <a16:creationId xmlns=""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394" name="TextBox 16393">
          <a:extLst>
            <a:ext uri="{FF2B5EF4-FFF2-40B4-BE49-F238E27FC236}">
              <a16:creationId xmlns=""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6395" name="TextBox 16394">
          <a:extLst>
            <a:ext uri="{FF2B5EF4-FFF2-40B4-BE49-F238E27FC236}">
              <a16:creationId xmlns=""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6396" name="TextBox 16395">
          <a:extLst>
            <a:ext uri="{FF2B5EF4-FFF2-40B4-BE49-F238E27FC236}">
              <a16:creationId xmlns=""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6397" name="TextBox 16396">
          <a:extLst>
            <a:ext uri="{FF2B5EF4-FFF2-40B4-BE49-F238E27FC236}">
              <a16:creationId xmlns=""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398" name="TextBox 16397">
          <a:extLst>
            <a:ext uri="{FF2B5EF4-FFF2-40B4-BE49-F238E27FC236}">
              <a16:creationId xmlns=""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6399" name="TextBox 16398">
          <a:extLst>
            <a:ext uri="{FF2B5EF4-FFF2-40B4-BE49-F238E27FC236}">
              <a16:creationId xmlns=""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00" name="TextBox 16399">
          <a:extLst>
            <a:ext uri="{FF2B5EF4-FFF2-40B4-BE49-F238E27FC236}">
              <a16:creationId xmlns=""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6401" name="TextBox 16400">
          <a:extLst>
            <a:ext uri="{FF2B5EF4-FFF2-40B4-BE49-F238E27FC236}">
              <a16:creationId xmlns=""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02" name="TextBox 16401">
          <a:extLst>
            <a:ext uri="{FF2B5EF4-FFF2-40B4-BE49-F238E27FC236}">
              <a16:creationId xmlns=""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6403" name="TextBox 16402">
          <a:extLst>
            <a:ext uri="{FF2B5EF4-FFF2-40B4-BE49-F238E27FC236}">
              <a16:creationId xmlns=""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6404" name="TextBox 16403">
          <a:extLst>
            <a:ext uri="{FF2B5EF4-FFF2-40B4-BE49-F238E27FC236}">
              <a16:creationId xmlns=""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6405" name="TextBox 16404">
          <a:extLst>
            <a:ext uri="{FF2B5EF4-FFF2-40B4-BE49-F238E27FC236}">
              <a16:creationId xmlns=""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06" name="TextBox 16405">
          <a:extLst>
            <a:ext uri="{FF2B5EF4-FFF2-40B4-BE49-F238E27FC236}">
              <a16:creationId xmlns=""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6407" name="TextBox 16406">
          <a:extLst>
            <a:ext uri="{FF2B5EF4-FFF2-40B4-BE49-F238E27FC236}">
              <a16:creationId xmlns=""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08" name="TextBox 16407">
          <a:extLst>
            <a:ext uri="{FF2B5EF4-FFF2-40B4-BE49-F238E27FC236}">
              <a16:creationId xmlns=""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6409" name="TextBox 16408">
          <a:extLst>
            <a:ext uri="{FF2B5EF4-FFF2-40B4-BE49-F238E27FC236}">
              <a16:creationId xmlns=""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10" name="TextBox 16409">
          <a:extLst>
            <a:ext uri="{FF2B5EF4-FFF2-40B4-BE49-F238E27FC236}">
              <a16:creationId xmlns=""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6411" name="TextBox 16410">
          <a:extLst>
            <a:ext uri="{FF2B5EF4-FFF2-40B4-BE49-F238E27FC236}">
              <a16:creationId xmlns=""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6412" name="TextBox 16411">
          <a:extLst>
            <a:ext uri="{FF2B5EF4-FFF2-40B4-BE49-F238E27FC236}">
              <a16:creationId xmlns=""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6413" name="TextBox 16412">
          <a:extLst>
            <a:ext uri="{FF2B5EF4-FFF2-40B4-BE49-F238E27FC236}">
              <a16:creationId xmlns=""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14" name="TextBox 16413">
          <a:extLst>
            <a:ext uri="{FF2B5EF4-FFF2-40B4-BE49-F238E27FC236}">
              <a16:creationId xmlns=""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6415" name="TextBox 16414">
          <a:extLst>
            <a:ext uri="{FF2B5EF4-FFF2-40B4-BE49-F238E27FC236}">
              <a16:creationId xmlns=""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16" name="TextBox 16415">
          <a:extLst>
            <a:ext uri="{FF2B5EF4-FFF2-40B4-BE49-F238E27FC236}">
              <a16:creationId xmlns=""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6417" name="TextBox 16416">
          <a:extLst>
            <a:ext uri="{FF2B5EF4-FFF2-40B4-BE49-F238E27FC236}">
              <a16:creationId xmlns=""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18" name="TextBox 16417">
          <a:extLst>
            <a:ext uri="{FF2B5EF4-FFF2-40B4-BE49-F238E27FC236}">
              <a16:creationId xmlns=""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6419" name="TextBox 16418">
          <a:extLst>
            <a:ext uri="{FF2B5EF4-FFF2-40B4-BE49-F238E27FC236}">
              <a16:creationId xmlns=""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6420" name="TextBox 16419">
          <a:extLst>
            <a:ext uri="{FF2B5EF4-FFF2-40B4-BE49-F238E27FC236}">
              <a16:creationId xmlns=""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6421" name="TextBox 16420">
          <a:extLst>
            <a:ext uri="{FF2B5EF4-FFF2-40B4-BE49-F238E27FC236}">
              <a16:creationId xmlns=""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22" name="TextBox 16421">
          <a:extLst>
            <a:ext uri="{FF2B5EF4-FFF2-40B4-BE49-F238E27FC236}">
              <a16:creationId xmlns=""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6423" name="TextBox 16422">
          <a:extLst>
            <a:ext uri="{FF2B5EF4-FFF2-40B4-BE49-F238E27FC236}">
              <a16:creationId xmlns=""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24" name="TextBox 16423">
          <a:extLst>
            <a:ext uri="{FF2B5EF4-FFF2-40B4-BE49-F238E27FC236}">
              <a16:creationId xmlns=""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6425" name="TextBox 16424">
          <a:extLst>
            <a:ext uri="{FF2B5EF4-FFF2-40B4-BE49-F238E27FC236}">
              <a16:creationId xmlns=""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26" name="TextBox 16425">
          <a:extLst>
            <a:ext uri="{FF2B5EF4-FFF2-40B4-BE49-F238E27FC236}">
              <a16:creationId xmlns=""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6427" name="TextBox 16426">
          <a:extLst>
            <a:ext uri="{FF2B5EF4-FFF2-40B4-BE49-F238E27FC236}">
              <a16:creationId xmlns=""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6428" name="TextBox 16427">
          <a:extLst>
            <a:ext uri="{FF2B5EF4-FFF2-40B4-BE49-F238E27FC236}">
              <a16:creationId xmlns=""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6429" name="TextBox 16428">
          <a:extLst>
            <a:ext uri="{FF2B5EF4-FFF2-40B4-BE49-F238E27FC236}">
              <a16:creationId xmlns=""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30" name="TextBox 16429">
          <a:extLst>
            <a:ext uri="{FF2B5EF4-FFF2-40B4-BE49-F238E27FC236}">
              <a16:creationId xmlns=""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6431" name="TextBox 16430">
          <a:extLst>
            <a:ext uri="{FF2B5EF4-FFF2-40B4-BE49-F238E27FC236}">
              <a16:creationId xmlns=""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32" name="TextBox 16431">
          <a:extLst>
            <a:ext uri="{FF2B5EF4-FFF2-40B4-BE49-F238E27FC236}">
              <a16:creationId xmlns=""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6433" name="TextBox 16432">
          <a:extLst>
            <a:ext uri="{FF2B5EF4-FFF2-40B4-BE49-F238E27FC236}">
              <a16:creationId xmlns=""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34" name="TextBox 16433">
          <a:extLst>
            <a:ext uri="{FF2B5EF4-FFF2-40B4-BE49-F238E27FC236}">
              <a16:creationId xmlns=""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6435" name="TextBox 16434">
          <a:extLst>
            <a:ext uri="{FF2B5EF4-FFF2-40B4-BE49-F238E27FC236}">
              <a16:creationId xmlns=""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6436" name="TextBox 16435">
          <a:extLst>
            <a:ext uri="{FF2B5EF4-FFF2-40B4-BE49-F238E27FC236}">
              <a16:creationId xmlns=""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6437" name="TextBox 16436">
          <a:extLst>
            <a:ext uri="{FF2B5EF4-FFF2-40B4-BE49-F238E27FC236}">
              <a16:creationId xmlns=""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38" name="TextBox 16437">
          <a:extLst>
            <a:ext uri="{FF2B5EF4-FFF2-40B4-BE49-F238E27FC236}">
              <a16:creationId xmlns=""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6439" name="TextBox 16438">
          <a:extLst>
            <a:ext uri="{FF2B5EF4-FFF2-40B4-BE49-F238E27FC236}">
              <a16:creationId xmlns=""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40" name="TextBox 16439">
          <a:extLst>
            <a:ext uri="{FF2B5EF4-FFF2-40B4-BE49-F238E27FC236}">
              <a16:creationId xmlns=""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6441" name="TextBox 16440">
          <a:extLst>
            <a:ext uri="{FF2B5EF4-FFF2-40B4-BE49-F238E27FC236}">
              <a16:creationId xmlns=""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42" name="TextBox 16441">
          <a:extLst>
            <a:ext uri="{FF2B5EF4-FFF2-40B4-BE49-F238E27FC236}">
              <a16:creationId xmlns=""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6443" name="TextBox 16442">
          <a:extLst>
            <a:ext uri="{FF2B5EF4-FFF2-40B4-BE49-F238E27FC236}">
              <a16:creationId xmlns=""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6444" name="TextBox 16443">
          <a:extLst>
            <a:ext uri="{FF2B5EF4-FFF2-40B4-BE49-F238E27FC236}">
              <a16:creationId xmlns=""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6445" name="TextBox 16444"/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46" name="TextBox 16445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6447" name="TextBox 16446"/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48" name="TextBox 16447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6449" name="TextBox 16448"/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50" name="TextBox 16449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6451" name="TextBox 16450"/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6452" name="TextBox 16451"/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6453" name="TextBox 16452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54" name="TextBox 16453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6455" name="TextBox 16454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56" name="TextBox 16455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6457" name="TextBox 16456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58" name="TextBox 16457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6459" name="TextBox 16458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6460" name="TextBox 16459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6461" name="TextBox 16460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62" name="TextBox 16461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6463" name="TextBox 16462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64" name="TextBox 16463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6465" name="TextBox 16464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66" name="TextBox 16465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6467" name="TextBox 16466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6468" name="TextBox 16467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6469" name="TextBox 16468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70" name="TextBox 16469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6471" name="TextBox 16470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72" name="TextBox 16471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6473" name="TextBox 16472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74" name="TextBox 16473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6475" name="TextBox 16474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6476" name="TextBox 16475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6477" name="TextBox 16476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78" name="TextBox 16477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6479" name="TextBox 16478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80" name="TextBox 16479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6481" name="TextBox 16480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82" name="TextBox 16481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6483" name="TextBox 16482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6484" name="TextBox 16483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6485" name="TextBox 16484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86" name="TextBox 16485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6487" name="TextBox 16486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88" name="TextBox 16487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6489" name="TextBox 16488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90" name="TextBox 16489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6491" name="TextBox 16490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6492" name="TextBox 16491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6493" name="TextBox 16492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94" name="TextBox 16493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6495" name="TextBox 16494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96" name="TextBox 16495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6497" name="TextBox 16496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498" name="TextBox 16497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6499" name="TextBox 16498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6500" name="TextBox 16499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6501" name="TextBox 16500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502" name="TextBox 16501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6503" name="TextBox 16502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504" name="TextBox 16503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6505" name="TextBox 16504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506" name="TextBox 16505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6507" name="TextBox 16506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6508" name="TextBox 16507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</xdr:row>
      <xdr:rowOff>0</xdr:rowOff>
    </xdr:from>
    <xdr:ext cx="175494" cy="311803"/>
    <xdr:sp macro="" textlink="">
      <xdr:nvSpPr>
        <xdr:cNvPr id="16509" name="TextBox 16508"/>
        <xdr:cNvSpPr txBox="1"/>
      </xdr:nvSpPr>
      <xdr:spPr>
        <a:xfrm>
          <a:off x="1803587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510" name="TextBox 16509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</xdr:row>
      <xdr:rowOff>0</xdr:rowOff>
    </xdr:from>
    <xdr:ext cx="175494" cy="311803"/>
    <xdr:sp macro="" textlink="">
      <xdr:nvSpPr>
        <xdr:cNvPr id="16511" name="TextBox 16510"/>
        <xdr:cNvSpPr txBox="1"/>
      </xdr:nvSpPr>
      <xdr:spPr>
        <a:xfrm>
          <a:off x="1775012" y="78200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512" name="TextBox 16511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66257" cy="311803"/>
    <xdr:sp macro="" textlink="">
      <xdr:nvSpPr>
        <xdr:cNvPr id="16513" name="TextBox 16512"/>
        <xdr:cNvSpPr txBox="1"/>
      </xdr:nvSpPr>
      <xdr:spPr>
        <a:xfrm>
          <a:off x="1765487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66257" cy="311803"/>
    <xdr:sp macro="" textlink="">
      <xdr:nvSpPr>
        <xdr:cNvPr id="16514" name="TextBox 16513"/>
        <xdr:cNvSpPr txBox="1"/>
      </xdr:nvSpPr>
      <xdr:spPr>
        <a:xfrm>
          <a:off x="1888191" y="78200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</xdr:row>
      <xdr:rowOff>0</xdr:rowOff>
    </xdr:from>
    <xdr:ext cx="184731" cy="283457"/>
    <xdr:sp macro="" textlink="">
      <xdr:nvSpPr>
        <xdr:cNvPr id="16515" name="TextBox 16514"/>
        <xdr:cNvSpPr txBox="1"/>
      </xdr:nvSpPr>
      <xdr:spPr>
        <a:xfrm>
          <a:off x="1765487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</xdr:row>
      <xdr:rowOff>0</xdr:rowOff>
    </xdr:from>
    <xdr:ext cx="184731" cy="283457"/>
    <xdr:sp macro="" textlink="">
      <xdr:nvSpPr>
        <xdr:cNvPr id="16516" name="TextBox 16515"/>
        <xdr:cNvSpPr txBox="1"/>
      </xdr:nvSpPr>
      <xdr:spPr>
        <a:xfrm>
          <a:off x="1888191" y="7820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517" name="TextBox 16516">
          <a:extLst>
            <a:ext uri="{FF2B5EF4-FFF2-40B4-BE49-F238E27FC236}">
              <a16:creationId xmlns:a16="http://schemas.microsoft.com/office/drawing/2014/main" xmlns="" id="{00000000-0008-0000-0400-000043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18" name="TextBox 16517">
          <a:extLst>
            <a:ext uri="{FF2B5EF4-FFF2-40B4-BE49-F238E27FC236}">
              <a16:creationId xmlns:a16="http://schemas.microsoft.com/office/drawing/2014/main" xmlns="" id="{00000000-0008-0000-0400-000044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519" name="TextBox 16518">
          <a:extLst>
            <a:ext uri="{FF2B5EF4-FFF2-40B4-BE49-F238E27FC236}">
              <a16:creationId xmlns:a16="http://schemas.microsoft.com/office/drawing/2014/main" xmlns="" id="{00000000-0008-0000-0400-000045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20" name="TextBox 16519">
          <a:extLst>
            <a:ext uri="{FF2B5EF4-FFF2-40B4-BE49-F238E27FC236}">
              <a16:creationId xmlns:a16="http://schemas.microsoft.com/office/drawing/2014/main" xmlns="" id="{00000000-0008-0000-0400-000046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521" name="TextBox 16520">
          <a:extLst>
            <a:ext uri="{FF2B5EF4-FFF2-40B4-BE49-F238E27FC236}">
              <a16:creationId xmlns:a16="http://schemas.microsoft.com/office/drawing/2014/main" xmlns="" id="{00000000-0008-0000-0400-000047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22" name="TextBox 16521">
          <a:extLst>
            <a:ext uri="{FF2B5EF4-FFF2-40B4-BE49-F238E27FC236}">
              <a16:creationId xmlns:a16="http://schemas.microsoft.com/office/drawing/2014/main" xmlns="" id="{00000000-0008-0000-0400-000048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523" name="TextBox 16522">
          <a:extLst>
            <a:ext uri="{FF2B5EF4-FFF2-40B4-BE49-F238E27FC236}">
              <a16:creationId xmlns:a16="http://schemas.microsoft.com/office/drawing/2014/main" xmlns="" id="{00000000-0008-0000-0400-000049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524" name="TextBox 16523">
          <a:extLst>
            <a:ext uri="{FF2B5EF4-FFF2-40B4-BE49-F238E27FC236}">
              <a16:creationId xmlns:a16="http://schemas.microsoft.com/office/drawing/2014/main" xmlns="" id="{00000000-0008-0000-0400-00004A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525" name="TextBox 16524">
          <a:extLst>
            <a:ext uri="{FF2B5EF4-FFF2-40B4-BE49-F238E27FC236}">
              <a16:creationId xmlns:a16="http://schemas.microsoft.com/office/drawing/2014/main" xmlns="" id="{00000000-0008-0000-0400-00004B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526" name="TextBox 16525">
          <a:extLst>
            <a:ext uri="{FF2B5EF4-FFF2-40B4-BE49-F238E27FC236}">
              <a16:creationId xmlns:a16="http://schemas.microsoft.com/office/drawing/2014/main" xmlns="" id="{00000000-0008-0000-0400-00004C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527" name="TextBox 16526">
          <a:extLst>
            <a:ext uri="{FF2B5EF4-FFF2-40B4-BE49-F238E27FC236}">
              <a16:creationId xmlns:a16="http://schemas.microsoft.com/office/drawing/2014/main" xmlns="" id="{00000000-0008-0000-0400-00004D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28" name="TextBox 16527">
          <a:extLst>
            <a:ext uri="{FF2B5EF4-FFF2-40B4-BE49-F238E27FC236}">
              <a16:creationId xmlns:a16="http://schemas.microsoft.com/office/drawing/2014/main" xmlns="" id="{00000000-0008-0000-0400-00004E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529" name="TextBox 16528">
          <a:extLst>
            <a:ext uri="{FF2B5EF4-FFF2-40B4-BE49-F238E27FC236}">
              <a16:creationId xmlns:a16="http://schemas.microsoft.com/office/drawing/2014/main" xmlns="" id="{00000000-0008-0000-0400-00004F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30" name="TextBox 16529">
          <a:extLst>
            <a:ext uri="{FF2B5EF4-FFF2-40B4-BE49-F238E27FC236}">
              <a16:creationId xmlns:a16="http://schemas.microsoft.com/office/drawing/2014/main" xmlns="" id="{00000000-0008-0000-0400-000050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531" name="TextBox 16530">
          <a:extLst>
            <a:ext uri="{FF2B5EF4-FFF2-40B4-BE49-F238E27FC236}">
              <a16:creationId xmlns:a16="http://schemas.microsoft.com/office/drawing/2014/main" xmlns="" id="{00000000-0008-0000-0400-000051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32" name="TextBox 16531">
          <a:extLst>
            <a:ext uri="{FF2B5EF4-FFF2-40B4-BE49-F238E27FC236}">
              <a16:creationId xmlns:a16="http://schemas.microsoft.com/office/drawing/2014/main" xmlns="" id="{00000000-0008-0000-0400-000052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533" name="TextBox 16532">
          <a:extLst>
            <a:ext uri="{FF2B5EF4-FFF2-40B4-BE49-F238E27FC236}">
              <a16:creationId xmlns:a16="http://schemas.microsoft.com/office/drawing/2014/main" xmlns="" id="{00000000-0008-0000-0400-000053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534" name="TextBox 16533">
          <a:extLst>
            <a:ext uri="{FF2B5EF4-FFF2-40B4-BE49-F238E27FC236}">
              <a16:creationId xmlns:a16="http://schemas.microsoft.com/office/drawing/2014/main" xmlns="" id="{00000000-0008-0000-0400-000054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535" name="TextBox 16534">
          <a:extLst>
            <a:ext uri="{FF2B5EF4-FFF2-40B4-BE49-F238E27FC236}">
              <a16:creationId xmlns:a16="http://schemas.microsoft.com/office/drawing/2014/main" xmlns="" id="{00000000-0008-0000-0400-000055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36" name="TextBox 16535">
          <a:extLst>
            <a:ext uri="{FF2B5EF4-FFF2-40B4-BE49-F238E27FC236}">
              <a16:creationId xmlns:a16="http://schemas.microsoft.com/office/drawing/2014/main" xmlns="" id="{00000000-0008-0000-0400-000056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537" name="TextBox 16536">
          <a:extLst>
            <a:ext uri="{FF2B5EF4-FFF2-40B4-BE49-F238E27FC236}">
              <a16:creationId xmlns:a16="http://schemas.microsoft.com/office/drawing/2014/main" xmlns="" id="{00000000-0008-0000-0400-000057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38" name="TextBox 16537">
          <a:extLst>
            <a:ext uri="{FF2B5EF4-FFF2-40B4-BE49-F238E27FC236}">
              <a16:creationId xmlns:a16="http://schemas.microsoft.com/office/drawing/2014/main" xmlns="" id="{00000000-0008-0000-0400-000058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539" name="TextBox 16538">
          <a:extLst>
            <a:ext uri="{FF2B5EF4-FFF2-40B4-BE49-F238E27FC236}">
              <a16:creationId xmlns:a16="http://schemas.microsoft.com/office/drawing/2014/main" xmlns="" id="{00000000-0008-0000-0400-000059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40" name="TextBox 16539">
          <a:extLst>
            <a:ext uri="{FF2B5EF4-FFF2-40B4-BE49-F238E27FC236}">
              <a16:creationId xmlns:a16="http://schemas.microsoft.com/office/drawing/2014/main" xmlns="" id="{00000000-0008-0000-0400-00005A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541" name="TextBox 16540">
          <a:extLst>
            <a:ext uri="{FF2B5EF4-FFF2-40B4-BE49-F238E27FC236}">
              <a16:creationId xmlns:a16="http://schemas.microsoft.com/office/drawing/2014/main" xmlns="" id="{00000000-0008-0000-0400-00005B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542" name="TextBox 16541">
          <a:extLst>
            <a:ext uri="{FF2B5EF4-FFF2-40B4-BE49-F238E27FC236}">
              <a16:creationId xmlns:a16="http://schemas.microsoft.com/office/drawing/2014/main" xmlns="" id="{00000000-0008-0000-0400-00005C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543" name="TextBox 16542">
          <a:extLst>
            <a:ext uri="{FF2B5EF4-FFF2-40B4-BE49-F238E27FC236}">
              <a16:creationId xmlns:a16="http://schemas.microsoft.com/office/drawing/2014/main" xmlns="" id="{00000000-0008-0000-0400-00005D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44" name="TextBox 16543">
          <a:extLst>
            <a:ext uri="{FF2B5EF4-FFF2-40B4-BE49-F238E27FC236}">
              <a16:creationId xmlns:a16="http://schemas.microsoft.com/office/drawing/2014/main" xmlns="" id="{00000000-0008-0000-0400-00005E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545" name="TextBox 16544">
          <a:extLst>
            <a:ext uri="{FF2B5EF4-FFF2-40B4-BE49-F238E27FC236}">
              <a16:creationId xmlns:a16="http://schemas.microsoft.com/office/drawing/2014/main" xmlns="" id="{00000000-0008-0000-0400-00005F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46" name="TextBox 16545">
          <a:extLst>
            <a:ext uri="{FF2B5EF4-FFF2-40B4-BE49-F238E27FC236}">
              <a16:creationId xmlns:a16="http://schemas.microsoft.com/office/drawing/2014/main" xmlns="" id="{00000000-0008-0000-0400-000060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547" name="TextBox 16546">
          <a:extLst>
            <a:ext uri="{FF2B5EF4-FFF2-40B4-BE49-F238E27FC236}">
              <a16:creationId xmlns:a16="http://schemas.microsoft.com/office/drawing/2014/main" xmlns="" id="{00000000-0008-0000-0400-000061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48" name="TextBox 16547">
          <a:extLst>
            <a:ext uri="{FF2B5EF4-FFF2-40B4-BE49-F238E27FC236}">
              <a16:creationId xmlns:a16="http://schemas.microsoft.com/office/drawing/2014/main" xmlns="" id="{00000000-0008-0000-0400-000062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549" name="TextBox 16548">
          <a:extLst>
            <a:ext uri="{FF2B5EF4-FFF2-40B4-BE49-F238E27FC236}">
              <a16:creationId xmlns:a16="http://schemas.microsoft.com/office/drawing/2014/main" xmlns="" id="{00000000-0008-0000-0400-000063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550" name="TextBox 16549">
          <a:extLst>
            <a:ext uri="{FF2B5EF4-FFF2-40B4-BE49-F238E27FC236}">
              <a16:creationId xmlns:a16="http://schemas.microsoft.com/office/drawing/2014/main" xmlns="" id="{00000000-0008-0000-0400-000064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551" name="TextBox 16550">
          <a:extLst>
            <a:ext uri="{FF2B5EF4-FFF2-40B4-BE49-F238E27FC236}">
              <a16:creationId xmlns:a16="http://schemas.microsoft.com/office/drawing/2014/main" xmlns="" id="{00000000-0008-0000-0400-000065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552" name="TextBox 16551">
          <a:extLst>
            <a:ext uri="{FF2B5EF4-FFF2-40B4-BE49-F238E27FC236}">
              <a16:creationId xmlns:a16="http://schemas.microsoft.com/office/drawing/2014/main" xmlns="" id="{00000000-0008-0000-0400-000066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553" name="TextBox 16552">
          <a:extLst>
            <a:ext uri="{FF2B5EF4-FFF2-40B4-BE49-F238E27FC236}">
              <a16:creationId xmlns:a16="http://schemas.microsoft.com/office/drawing/2014/main" xmlns="" id="{00000000-0008-0000-0400-000067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554" name="TextBox 16553">
          <a:extLst>
            <a:ext uri="{FF2B5EF4-FFF2-40B4-BE49-F238E27FC236}">
              <a16:creationId xmlns:a16="http://schemas.microsoft.com/office/drawing/2014/main" xmlns="" id="{00000000-0008-0000-0400-000068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261702" cy="396840"/>
    <xdr:sp macro="" textlink="">
      <xdr:nvSpPr>
        <xdr:cNvPr id="16555" name="TextBox 16554">
          <a:extLst>
            <a:ext uri="{FF2B5EF4-FFF2-40B4-BE49-F238E27FC236}">
              <a16:creationId xmlns:a16="http://schemas.microsoft.com/office/drawing/2014/main" xmlns="" id="{00000000-0008-0000-0400-000069040000}"/>
            </a:ext>
          </a:extLst>
        </xdr:cNvPr>
        <xdr:cNvSpPr txBox="1"/>
      </xdr:nvSpPr>
      <xdr:spPr>
        <a:xfrm>
          <a:off x="1888191" y="111061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556" name="TextBox 16555">
          <a:extLst>
            <a:ext uri="{FF2B5EF4-FFF2-40B4-BE49-F238E27FC236}">
              <a16:creationId xmlns:a16="http://schemas.microsoft.com/office/drawing/2014/main" xmlns="" id="{00000000-0008-0000-0400-00006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57" name="TextBox 16556">
          <a:extLst>
            <a:ext uri="{FF2B5EF4-FFF2-40B4-BE49-F238E27FC236}">
              <a16:creationId xmlns:a16="http://schemas.microsoft.com/office/drawing/2014/main" xmlns="" id="{00000000-0008-0000-0400-00006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558" name="TextBox 16557">
          <a:extLst>
            <a:ext uri="{FF2B5EF4-FFF2-40B4-BE49-F238E27FC236}">
              <a16:creationId xmlns:a16="http://schemas.microsoft.com/office/drawing/2014/main" xmlns="" id="{00000000-0008-0000-0400-00006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59" name="TextBox 16558">
          <a:extLst>
            <a:ext uri="{FF2B5EF4-FFF2-40B4-BE49-F238E27FC236}">
              <a16:creationId xmlns:a16="http://schemas.microsoft.com/office/drawing/2014/main" xmlns="" id="{00000000-0008-0000-0400-00006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560" name="TextBox 16559">
          <a:extLst>
            <a:ext uri="{FF2B5EF4-FFF2-40B4-BE49-F238E27FC236}">
              <a16:creationId xmlns:a16="http://schemas.microsoft.com/office/drawing/2014/main" xmlns="" id="{00000000-0008-0000-0400-00006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61" name="TextBox 16560">
          <a:extLst>
            <a:ext uri="{FF2B5EF4-FFF2-40B4-BE49-F238E27FC236}">
              <a16:creationId xmlns:a16="http://schemas.microsoft.com/office/drawing/2014/main" xmlns="" id="{00000000-0008-0000-0400-00006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562" name="TextBox 16561">
          <a:extLst>
            <a:ext uri="{FF2B5EF4-FFF2-40B4-BE49-F238E27FC236}">
              <a16:creationId xmlns:a16="http://schemas.microsoft.com/office/drawing/2014/main" xmlns="" id="{00000000-0008-0000-0400-00007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563" name="TextBox 16562">
          <a:extLst>
            <a:ext uri="{FF2B5EF4-FFF2-40B4-BE49-F238E27FC236}">
              <a16:creationId xmlns:a16="http://schemas.microsoft.com/office/drawing/2014/main" xmlns="" id="{00000000-0008-0000-0400-00007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564" name="TextBox 16563">
          <a:extLst>
            <a:ext uri="{FF2B5EF4-FFF2-40B4-BE49-F238E27FC236}">
              <a16:creationId xmlns:a16="http://schemas.microsoft.com/office/drawing/2014/main" xmlns="" id="{00000000-0008-0000-0400-00007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65" name="TextBox 16564">
          <a:extLst>
            <a:ext uri="{FF2B5EF4-FFF2-40B4-BE49-F238E27FC236}">
              <a16:creationId xmlns:a16="http://schemas.microsoft.com/office/drawing/2014/main" xmlns="" id="{00000000-0008-0000-0400-00007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566" name="TextBox 16565">
          <a:extLst>
            <a:ext uri="{FF2B5EF4-FFF2-40B4-BE49-F238E27FC236}">
              <a16:creationId xmlns:a16="http://schemas.microsoft.com/office/drawing/2014/main" xmlns="" id="{00000000-0008-0000-0400-00007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67" name="TextBox 16566">
          <a:extLst>
            <a:ext uri="{FF2B5EF4-FFF2-40B4-BE49-F238E27FC236}">
              <a16:creationId xmlns:a16="http://schemas.microsoft.com/office/drawing/2014/main" xmlns="" id="{00000000-0008-0000-0400-00007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568" name="TextBox 16567">
          <a:extLst>
            <a:ext uri="{FF2B5EF4-FFF2-40B4-BE49-F238E27FC236}">
              <a16:creationId xmlns:a16="http://schemas.microsoft.com/office/drawing/2014/main" xmlns="" id="{00000000-0008-0000-0400-00007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69" name="TextBox 16568">
          <a:extLst>
            <a:ext uri="{FF2B5EF4-FFF2-40B4-BE49-F238E27FC236}">
              <a16:creationId xmlns:a16="http://schemas.microsoft.com/office/drawing/2014/main" xmlns="" id="{00000000-0008-0000-0400-00007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570" name="TextBox 16569">
          <a:extLst>
            <a:ext uri="{FF2B5EF4-FFF2-40B4-BE49-F238E27FC236}">
              <a16:creationId xmlns:a16="http://schemas.microsoft.com/office/drawing/2014/main" xmlns="" id="{00000000-0008-0000-0400-00007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571" name="TextBox 16570">
          <a:extLst>
            <a:ext uri="{FF2B5EF4-FFF2-40B4-BE49-F238E27FC236}">
              <a16:creationId xmlns:a16="http://schemas.microsoft.com/office/drawing/2014/main" xmlns="" id="{00000000-0008-0000-0400-00007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572" name="TextBox 16571">
          <a:extLst>
            <a:ext uri="{FF2B5EF4-FFF2-40B4-BE49-F238E27FC236}">
              <a16:creationId xmlns:a16="http://schemas.microsoft.com/office/drawing/2014/main" xmlns="" id="{00000000-0008-0000-0400-00007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73" name="TextBox 16572">
          <a:extLst>
            <a:ext uri="{FF2B5EF4-FFF2-40B4-BE49-F238E27FC236}">
              <a16:creationId xmlns:a16="http://schemas.microsoft.com/office/drawing/2014/main" xmlns="" id="{00000000-0008-0000-0400-00007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574" name="TextBox 16573">
          <a:extLst>
            <a:ext uri="{FF2B5EF4-FFF2-40B4-BE49-F238E27FC236}">
              <a16:creationId xmlns:a16="http://schemas.microsoft.com/office/drawing/2014/main" xmlns="" id="{00000000-0008-0000-0400-00007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75" name="TextBox 16574">
          <a:extLst>
            <a:ext uri="{FF2B5EF4-FFF2-40B4-BE49-F238E27FC236}">
              <a16:creationId xmlns:a16="http://schemas.microsoft.com/office/drawing/2014/main" xmlns="" id="{00000000-0008-0000-0400-00007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576" name="TextBox 16575">
          <a:extLst>
            <a:ext uri="{FF2B5EF4-FFF2-40B4-BE49-F238E27FC236}">
              <a16:creationId xmlns:a16="http://schemas.microsoft.com/office/drawing/2014/main" xmlns="" id="{00000000-0008-0000-0400-00007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77" name="TextBox 16576">
          <a:extLst>
            <a:ext uri="{FF2B5EF4-FFF2-40B4-BE49-F238E27FC236}">
              <a16:creationId xmlns:a16="http://schemas.microsoft.com/office/drawing/2014/main" xmlns="" id="{00000000-0008-0000-0400-00007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578" name="TextBox 16577">
          <a:extLst>
            <a:ext uri="{FF2B5EF4-FFF2-40B4-BE49-F238E27FC236}">
              <a16:creationId xmlns:a16="http://schemas.microsoft.com/office/drawing/2014/main" xmlns="" id="{00000000-0008-0000-0400-00008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579" name="TextBox 16578">
          <a:extLst>
            <a:ext uri="{FF2B5EF4-FFF2-40B4-BE49-F238E27FC236}">
              <a16:creationId xmlns:a16="http://schemas.microsoft.com/office/drawing/2014/main" xmlns="" id="{00000000-0008-0000-0400-00008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580" name="TextBox 16579">
          <a:extLst>
            <a:ext uri="{FF2B5EF4-FFF2-40B4-BE49-F238E27FC236}">
              <a16:creationId xmlns:a16="http://schemas.microsoft.com/office/drawing/2014/main" xmlns="" id="{00000000-0008-0000-0400-00008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81" name="TextBox 16580">
          <a:extLst>
            <a:ext uri="{FF2B5EF4-FFF2-40B4-BE49-F238E27FC236}">
              <a16:creationId xmlns:a16="http://schemas.microsoft.com/office/drawing/2014/main" xmlns="" id="{00000000-0008-0000-0400-00008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582" name="TextBox 16581">
          <a:extLst>
            <a:ext uri="{FF2B5EF4-FFF2-40B4-BE49-F238E27FC236}">
              <a16:creationId xmlns:a16="http://schemas.microsoft.com/office/drawing/2014/main" xmlns="" id="{00000000-0008-0000-0400-00008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83" name="TextBox 16582">
          <a:extLst>
            <a:ext uri="{FF2B5EF4-FFF2-40B4-BE49-F238E27FC236}">
              <a16:creationId xmlns:a16="http://schemas.microsoft.com/office/drawing/2014/main" xmlns="" id="{00000000-0008-0000-0400-00008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584" name="TextBox 16583">
          <a:extLst>
            <a:ext uri="{FF2B5EF4-FFF2-40B4-BE49-F238E27FC236}">
              <a16:creationId xmlns:a16="http://schemas.microsoft.com/office/drawing/2014/main" xmlns="" id="{00000000-0008-0000-0400-00008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85" name="TextBox 16584">
          <a:extLst>
            <a:ext uri="{FF2B5EF4-FFF2-40B4-BE49-F238E27FC236}">
              <a16:creationId xmlns:a16="http://schemas.microsoft.com/office/drawing/2014/main" xmlns="" id="{00000000-0008-0000-0400-00008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586" name="TextBox 16585">
          <a:extLst>
            <a:ext uri="{FF2B5EF4-FFF2-40B4-BE49-F238E27FC236}">
              <a16:creationId xmlns:a16="http://schemas.microsoft.com/office/drawing/2014/main" xmlns="" id="{00000000-0008-0000-0400-00008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587" name="TextBox 16586">
          <a:extLst>
            <a:ext uri="{FF2B5EF4-FFF2-40B4-BE49-F238E27FC236}">
              <a16:creationId xmlns:a16="http://schemas.microsoft.com/office/drawing/2014/main" xmlns="" id="{00000000-0008-0000-0400-00008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588" name="TextBox 16587">
          <a:extLst>
            <a:ext uri="{FF2B5EF4-FFF2-40B4-BE49-F238E27FC236}">
              <a16:creationId xmlns:a16="http://schemas.microsoft.com/office/drawing/2014/main" xmlns="" id="{00000000-0008-0000-0400-00008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89" name="TextBox 16588">
          <a:extLst>
            <a:ext uri="{FF2B5EF4-FFF2-40B4-BE49-F238E27FC236}">
              <a16:creationId xmlns:a16="http://schemas.microsoft.com/office/drawing/2014/main" xmlns="" id="{00000000-0008-0000-0400-00008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590" name="TextBox 16589">
          <a:extLst>
            <a:ext uri="{FF2B5EF4-FFF2-40B4-BE49-F238E27FC236}">
              <a16:creationId xmlns:a16="http://schemas.microsoft.com/office/drawing/2014/main" xmlns="" id="{00000000-0008-0000-0400-00008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91" name="TextBox 16590">
          <a:extLst>
            <a:ext uri="{FF2B5EF4-FFF2-40B4-BE49-F238E27FC236}">
              <a16:creationId xmlns:a16="http://schemas.microsoft.com/office/drawing/2014/main" xmlns="" id="{00000000-0008-0000-0400-00008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592" name="TextBox 16591">
          <a:extLst>
            <a:ext uri="{FF2B5EF4-FFF2-40B4-BE49-F238E27FC236}">
              <a16:creationId xmlns:a16="http://schemas.microsoft.com/office/drawing/2014/main" xmlns="" id="{00000000-0008-0000-0400-00008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93" name="TextBox 16592">
          <a:extLst>
            <a:ext uri="{FF2B5EF4-FFF2-40B4-BE49-F238E27FC236}">
              <a16:creationId xmlns:a16="http://schemas.microsoft.com/office/drawing/2014/main" xmlns="" id="{00000000-0008-0000-0400-00008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594" name="TextBox 16593">
          <a:extLst>
            <a:ext uri="{FF2B5EF4-FFF2-40B4-BE49-F238E27FC236}">
              <a16:creationId xmlns:a16="http://schemas.microsoft.com/office/drawing/2014/main" xmlns="" id="{00000000-0008-0000-0400-00009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595" name="TextBox 16594">
          <a:extLst>
            <a:ext uri="{FF2B5EF4-FFF2-40B4-BE49-F238E27FC236}">
              <a16:creationId xmlns:a16="http://schemas.microsoft.com/office/drawing/2014/main" xmlns="" id="{00000000-0008-0000-0400-00009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596" name="TextBox 16595">
          <a:extLst>
            <a:ext uri="{FF2B5EF4-FFF2-40B4-BE49-F238E27FC236}">
              <a16:creationId xmlns:a16="http://schemas.microsoft.com/office/drawing/2014/main" xmlns="" id="{00000000-0008-0000-0400-00009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97" name="TextBox 16596">
          <a:extLst>
            <a:ext uri="{FF2B5EF4-FFF2-40B4-BE49-F238E27FC236}">
              <a16:creationId xmlns:a16="http://schemas.microsoft.com/office/drawing/2014/main" xmlns="" id="{00000000-0008-0000-0400-00009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598" name="TextBox 16597">
          <a:extLst>
            <a:ext uri="{FF2B5EF4-FFF2-40B4-BE49-F238E27FC236}">
              <a16:creationId xmlns:a16="http://schemas.microsoft.com/office/drawing/2014/main" xmlns="" id="{00000000-0008-0000-0400-00009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599" name="TextBox 16598">
          <a:extLst>
            <a:ext uri="{FF2B5EF4-FFF2-40B4-BE49-F238E27FC236}">
              <a16:creationId xmlns:a16="http://schemas.microsoft.com/office/drawing/2014/main" xmlns="" id="{00000000-0008-0000-0400-00009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600" name="TextBox 16599">
          <a:extLst>
            <a:ext uri="{FF2B5EF4-FFF2-40B4-BE49-F238E27FC236}">
              <a16:creationId xmlns:a16="http://schemas.microsoft.com/office/drawing/2014/main" xmlns="" id="{00000000-0008-0000-0400-00009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01" name="TextBox 16600">
          <a:extLst>
            <a:ext uri="{FF2B5EF4-FFF2-40B4-BE49-F238E27FC236}">
              <a16:creationId xmlns:a16="http://schemas.microsoft.com/office/drawing/2014/main" xmlns="" id="{00000000-0008-0000-0400-00009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602" name="TextBox 16601">
          <a:extLst>
            <a:ext uri="{FF2B5EF4-FFF2-40B4-BE49-F238E27FC236}">
              <a16:creationId xmlns:a16="http://schemas.microsoft.com/office/drawing/2014/main" xmlns="" id="{00000000-0008-0000-0400-00009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603" name="TextBox 16602">
          <a:extLst>
            <a:ext uri="{FF2B5EF4-FFF2-40B4-BE49-F238E27FC236}">
              <a16:creationId xmlns:a16="http://schemas.microsoft.com/office/drawing/2014/main" xmlns="" id="{00000000-0008-0000-0400-00009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604" name="TextBox 16603">
          <a:extLst>
            <a:ext uri="{FF2B5EF4-FFF2-40B4-BE49-F238E27FC236}">
              <a16:creationId xmlns:a16="http://schemas.microsoft.com/office/drawing/2014/main" xmlns="" id="{00000000-0008-0000-0400-00009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05" name="TextBox 16604">
          <a:extLst>
            <a:ext uri="{FF2B5EF4-FFF2-40B4-BE49-F238E27FC236}">
              <a16:creationId xmlns:a16="http://schemas.microsoft.com/office/drawing/2014/main" xmlns="" id="{00000000-0008-0000-0400-00009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606" name="TextBox 16605">
          <a:extLst>
            <a:ext uri="{FF2B5EF4-FFF2-40B4-BE49-F238E27FC236}">
              <a16:creationId xmlns:a16="http://schemas.microsoft.com/office/drawing/2014/main" xmlns="" id="{00000000-0008-0000-0400-00009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07" name="TextBox 16606">
          <a:extLst>
            <a:ext uri="{FF2B5EF4-FFF2-40B4-BE49-F238E27FC236}">
              <a16:creationId xmlns:a16="http://schemas.microsoft.com/office/drawing/2014/main" xmlns="" id="{00000000-0008-0000-0400-00009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608" name="TextBox 16607">
          <a:extLst>
            <a:ext uri="{FF2B5EF4-FFF2-40B4-BE49-F238E27FC236}">
              <a16:creationId xmlns:a16="http://schemas.microsoft.com/office/drawing/2014/main" xmlns="" id="{00000000-0008-0000-0400-00009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09" name="TextBox 16608">
          <a:extLst>
            <a:ext uri="{FF2B5EF4-FFF2-40B4-BE49-F238E27FC236}">
              <a16:creationId xmlns:a16="http://schemas.microsoft.com/office/drawing/2014/main" xmlns="" id="{00000000-0008-0000-0400-00009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610" name="TextBox 16609">
          <a:extLst>
            <a:ext uri="{FF2B5EF4-FFF2-40B4-BE49-F238E27FC236}">
              <a16:creationId xmlns:a16="http://schemas.microsoft.com/office/drawing/2014/main" xmlns="" id="{00000000-0008-0000-0400-0000A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611" name="TextBox 16610">
          <a:extLst>
            <a:ext uri="{FF2B5EF4-FFF2-40B4-BE49-F238E27FC236}">
              <a16:creationId xmlns:a16="http://schemas.microsoft.com/office/drawing/2014/main" xmlns="" id="{00000000-0008-0000-0400-0000A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612" name="TextBox 16611">
          <a:extLst>
            <a:ext uri="{FF2B5EF4-FFF2-40B4-BE49-F238E27FC236}">
              <a16:creationId xmlns:a16="http://schemas.microsoft.com/office/drawing/2014/main" xmlns="" id="{00000000-0008-0000-0400-0000A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13" name="TextBox 16612">
          <a:extLst>
            <a:ext uri="{FF2B5EF4-FFF2-40B4-BE49-F238E27FC236}">
              <a16:creationId xmlns:a16="http://schemas.microsoft.com/office/drawing/2014/main" xmlns="" id="{00000000-0008-0000-0400-0000A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614" name="TextBox 16613">
          <a:extLst>
            <a:ext uri="{FF2B5EF4-FFF2-40B4-BE49-F238E27FC236}">
              <a16:creationId xmlns:a16="http://schemas.microsoft.com/office/drawing/2014/main" xmlns="" id="{00000000-0008-0000-0400-0000A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15" name="TextBox 16614">
          <a:extLst>
            <a:ext uri="{FF2B5EF4-FFF2-40B4-BE49-F238E27FC236}">
              <a16:creationId xmlns:a16="http://schemas.microsoft.com/office/drawing/2014/main" xmlns="" id="{00000000-0008-0000-0400-0000A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616" name="TextBox 16615">
          <a:extLst>
            <a:ext uri="{FF2B5EF4-FFF2-40B4-BE49-F238E27FC236}">
              <a16:creationId xmlns:a16="http://schemas.microsoft.com/office/drawing/2014/main" xmlns="" id="{00000000-0008-0000-0400-0000A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17" name="TextBox 16616">
          <a:extLst>
            <a:ext uri="{FF2B5EF4-FFF2-40B4-BE49-F238E27FC236}">
              <a16:creationId xmlns:a16="http://schemas.microsoft.com/office/drawing/2014/main" xmlns="" id="{00000000-0008-0000-0400-0000A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618" name="TextBox 16617">
          <a:extLst>
            <a:ext uri="{FF2B5EF4-FFF2-40B4-BE49-F238E27FC236}">
              <a16:creationId xmlns:a16="http://schemas.microsoft.com/office/drawing/2014/main" xmlns="" id="{00000000-0008-0000-0400-0000A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619" name="TextBox 16618">
          <a:extLst>
            <a:ext uri="{FF2B5EF4-FFF2-40B4-BE49-F238E27FC236}">
              <a16:creationId xmlns:a16="http://schemas.microsoft.com/office/drawing/2014/main" xmlns="" id="{00000000-0008-0000-0400-0000A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620" name="TextBox 16619">
          <a:extLst>
            <a:ext uri="{FF2B5EF4-FFF2-40B4-BE49-F238E27FC236}">
              <a16:creationId xmlns:a16="http://schemas.microsoft.com/office/drawing/2014/main" xmlns="" id="{00000000-0008-0000-0400-0000A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21" name="TextBox 16620">
          <a:extLst>
            <a:ext uri="{FF2B5EF4-FFF2-40B4-BE49-F238E27FC236}">
              <a16:creationId xmlns:a16="http://schemas.microsoft.com/office/drawing/2014/main" xmlns="" id="{00000000-0008-0000-0400-0000A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622" name="TextBox 16621">
          <a:extLst>
            <a:ext uri="{FF2B5EF4-FFF2-40B4-BE49-F238E27FC236}">
              <a16:creationId xmlns:a16="http://schemas.microsoft.com/office/drawing/2014/main" xmlns="" id="{00000000-0008-0000-0400-0000A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23" name="TextBox 16622">
          <a:extLst>
            <a:ext uri="{FF2B5EF4-FFF2-40B4-BE49-F238E27FC236}">
              <a16:creationId xmlns:a16="http://schemas.microsoft.com/office/drawing/2014/main" xmlns="" id="{00000000-0008-0000-0400-0000A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624" name="TextBox 16623">
          <a:extLst>
            <a:ext uri="{FF2B5EF4-FFF2-40B4-BE49-F238E27FC236}">
              <a16:creationId xmlns:a16="http://schemas.microsoft.com/office/drawing/2014/main" xmlns="" id="{00000000-0008-0000-0400-0000A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25" name="TextBox 16624">
          <a:extLst>
            <a:ext uri="{FF2B5EF4-FFF2-40B4-BE49-F238E27FC236}">
              <a16:creationId xmlns:a16="http://schemas.microsoft.com/office/drawing/2014/main" xmlns="" id="{00000000-0008-0000-0400-0000A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626" name="TextBox 16625">
          <a:extLst>
            <a:ext uri="{FF2B5EF4-FFF2-40B4-BE49-F238E27FC236}">
              <a16:creationId xmlns:a16="http://schemas.microsoft.com/office/drawing/2014/main" xmlns="" id="{00000000-0008-0000-0400-0000B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627" name="TextBox 16626">
          <a:extLst>
            <a:ext uri="{FF2B5EF4-FFF2-40B4-BE49-F238E27FC236}">
              <a16:creationId xmlns:a16="http://schemas.microsoft.com/office/drawing/2014/main" xmlns="" id="{00000000-0008-0000-0400-0000B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628" name="TextBox 16627">
          <a:extLst>
            <a:ext uri="{FF2B5EF4-FFF2-40B4-BE49-F238E27FC236}">
              <a16:creationId xmlns:a16="http://schemas.microsoft.com/office/drawing/2014/main" xmlns="" id="{00000000-0008-0000-0400-0000B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29" name="TextBox 16628">
          <a:extLst>
            <a:ext uri="{FF2B5EF4-FFF2-40B4-BE49-F238E27FC236}">
              <a16:creationId xmlns:a16="http://schemas.microsoft.com/office/drawing/2014/main" xmlns="" id="{00000000-0008-0000-0400-0000B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630" name="TextBox 16629">
          <a:extLst>
            <a:ext uri="{FF2B5EF4-FFF2-40B4-BE49-F238E27FC236}">
              <a16:creationId xmlns:a16="http://schemas.microsoft.com/office/drawing/2014/main" xmlns="" id="{00000000-0008-0000-0400-0000B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31" name="TextBox 16630">
          <a:extLst>
            <a:ext uri="{FF2B5EF4-FFF2-40B4-BE49-F238E27FC236}">
              <a16:creationId xmlns:a16="http://schemas.microsoft.com/office/drawing/2014/main" xmlns="" id="{00000000-0008-0000-0400-0000B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632" name="TextBox 16631">
          <a:extLst>
            <a:ext uri="{FF2B5EF4-FFF2-40B4-BE49-F238E27FC236}">
              <a16:creationId xmlns:a16="http://schemas.microsoft.com/office/drawing/2014/main" xmlns="" id="{00000000-0008-0000-0400-0000B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33" name="TextBox 16632">
          <a:extLst>
            <a:ext uri="{FF2B5EF4-FFF2-40B4-BE49-F238E27FC236}">
              <a16:creationId xmlns:a16="http://schemas.microsoft.com/office/drawing/2014/main" xmlns="" id="{00000000-0008-0000-0400-0000B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634" name="TextBox 16633">
          <a:extLst>
            <a:ext uri="{FF2B5EF4-FFF2-40B4-BE49-F238E27FC236}">
              <a16:creationId xmlns:a16="http://schemas.microsoft.com/office/drawing/2014/main" xmlns="" id="{00000000-0008-0000-0400-0000B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635" name="TextBox 16634">
          <a:extLst>
            <a:ext uri="{FF2B5EF4-FFF2-40B4-BE49-F238E27FC236}">
              <a16:creationId xmlns:a16="http://schemas.microsoft.com/office/drawing/2014/main" xmlns="" id="{00000000-0008-0000-0400-0000B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636" name="TextBox 16635">
          <a:extLst>
            <a:ext uri="{FF2B5EF4-FFF2-40B4-BE49-F238E27FC236}">
              <a16:creationId xmlns:a16="http://schemas.microsoft.com/office/drawing/2014/main" xmlns="" id="{00000000-0008-0000-0400-0000B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37" name="TextBox 16636">
          <a:extLst>
            <a:ext uri="{FF2B5EF4-FFF2-40B4-BE49-F238E27FC236}">
              <a16:creationId xmlns:a16="http://schemas.microsoft.com/office/drawing/2014/main" xmlns="" id="{00000000-0008-0000-0400-0000B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638" name="TextBox 16637">
          <a:extLst>
            <a:ext uri="{FF2B5EF4-FFF2-40B4-BE49-F238E27FC236}">
              <a16:creationId xmlns:a16="http://schemas.microsoft.com/office/drawing/2014/main" xmlns="" id="{00000000-0008-0000-0400-0000B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39" name="TextBox 16638">
          <a:extLst>
            <a:ext uri="{FF2B5EF4-FFF2-40B4-BE49-F238E27FC236}">
              <a16:creationId xmlns:a16="http://schemas.microsoft.com/office/drawing/2014/main" xmlns="" id="{00000000-0008-0000-0400-0000B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640" name="TextBox 16639">
          <a:extLst>
            <a:ext uri="{FF2B5EF4-FFF2-40B4-BE49-F238E27FC236}">
              <a16:creationId xmlns:a16="http://schemas.microsoft.com/office/drawing/2014/main" xmlns="" id="{00000000-0008-0000-0400-0000B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41" name="TextBox 16640">
          <a:extLst>
            <a:ext uri="{FF2B5EF4-FFF2-40B4-BE49-F238E27FC236}">
              <a16:creationId xmlns:a16="http://schemas.microsoft.com/office/drawing/2014/main" xmlns="" id="{00000000-0008-0000-0400-0000B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642" name="TextBox 16641">
          <a:extLst>
            <a:ext uri="{FF2B5EF4-FFF2-40B4-BE49-F238E27FC236}">
              <a16:creationId xmlns:a16="http://schemas.microsoft.com/office/drawing/2014/main" xmlns="" id="{00000000-0008-0000-0400-0000C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643" name="TextBox 16642">
          <a:extLst>
            <a:ext uri="{FF2B5EF4-FFF2-40B4-BE49-F238E27FC236}">
              <a16:creationId xmlns:a16="http://schemas.microsoft.com/office/drawing/2014/main" xmlns="" id="{00000000-0008-0000-0400-0000C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644" name="TextBox 16643">
          <a:extLst>
            <a:ext uri="{FF2B5EF4-FFF2-40B4-BE49-F238E27FC236}">
              <a16:creationId xmlns:a16="http://schemas.microsoft.com/office/drawing/2014/main" xmlns="" id="{00000000-0008-0000-0400-0000C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45" name="TextBox 16644">
          <a:extLst>
            <a:ext uri="{FF2B5EF4-FFF2-40B4-BE49-F238E27FC236}">
              <a16:creationId xmlns:a16="http://schemas.microsoft.com/office/drawing/2014/main" xmlns="" id="{00000000-0008-0000-0400-0000C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646" name="TextBox 16645">
          <a:extLst>
            <a:ext uri="{FF2B5EF4-FFF2-40B4-BE49-F238E27FC236}">
              <a16:creationId xmlns:a16="http://schemas.microsoft.com/office/drawing/2014/main" xmlns="" id="{00000000-0008-0000-0400-0000C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47" name="TextBox 16646">
          <a:extLst>
            <a:ext uri="{FF2B5EF4-FFF2-40B4-BE49-F238E27FC236}">
              <a16:creationId xmlns:a16="http://schemas.microsoft.com/office/drawing/2014/main" xmlns="" id="{00000000-0008-0000-0400-0000C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648" name="TextBox 16647">
          <a:extLst>
            <a:ext uri="{FF2B5EF4-FFF2-40B4-BE49-F238E27FC236}">
              <a16:creationId xmlns:a16="http://schemas.microsoft.com/office/drawing/2014/main" xmlns="" id="{00000000-0008-0000-0400-0000C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49" name="TextBox 16648">
          <a:extLst>
            <a:ext uri="{FF2B5EF4-FFF2-40B4-BE49-F238E27FC236}">
              <a16:creationId xmlns:a16="http://schemas.microsoft.com/office/drawing/2014/main" xmlns="" id="{00000000-0008-0000-0400-0000C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650" name="TextBox 16649">
          <a:extLst>
            <a:ext uri="{FF2B5EF4-FFF2-40B4-BE49-F238E27FC236}">
              <a16:creationId xmlns:a16="http://schemas.microsoft.com/office/drawing/2014/main" xmlns="" id="{00000000-0008-0000-0400-0000C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651" name="TextBox 16650">
          <a:extLst>
            <a:ext uri="{FF2B5EF4-FFF2-40B4-BE49-F238E27FC236}">
              <a16:creationId xmlns:a16="http://schemas.microsoft.com/office/drawing/2014/main" xmlns="" id="{00000000-0008-0000-0400-0000C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652" name="TextBox 16651">
          <a:extLst>
            <a:ext uri="{FF2B5EF4-FFF2-40B4-BE49-F238E27FC236}">
              <a16:creationId xmlns:a16="http://schemas.microsoft.com/office/drawing/2014/main" xmlns="" id="{00000000-0008-0000-0400-0000C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53" name="TextBox 16652">
          <a:extLst>
            <a:ext uri="{FF2B5EF4-FFF2-40B4-BE49-F238E27FC236}">
              <a16:creationId xmlns:a16="http://schemas.microsoft.com/office/drawing/2014/main" xmlns="" id="{00000000-0008-0000-0400-0000C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654" name="TextBox 16653">
          <a:extLst>
            <a:ext uri="{FF2B5EF4-FFF2-40B4-BE49-F238E27FC236}">
              <a16:creationId xmlns:a16="http://schemas.microsoft.com/office/drawing/2014/main" xmlns="" id="{00000000-0008-0000-0400-0000C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55" name="TextBox 16654">
          <a:extLst>
            <a:ext uri="{FF2B5EF4-FFF2-40B4-BE49-F238E27FC236}">
              <a16:creationId xmlns:a16="http://schemas.microsoft.com/office/drawing/2014/main" xmlns="" id="{00000000-0008-0000-0400-0000C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656" name="TextBox 16655">
          <a:extLst>
            <a:ext uri="{FF2B5EF4-FFF2-40B4-BE49-F238E27FC236}">
              <a16:creationId xmlns:a16="http://schemas.microsoft.com/office/drawing/2014/main" xmlns="" id="{00000000-0008-0000-0400-0000C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57" name="TextBox 16656">
          <a:extLst>
            <a:ext uri="{FF2B5EF4-FFF2-40B4-BE49-F238E27FC236}">
              <a16:creationId xmlns:a16="http://schemas.microsoft.com/office/drawing/2014/main" xmlns="" id="{00000000-0008-0000-0400-0000C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658" name="TextBox 16657">
          <a:extLst>
            <a:ext uri="{FF2B5EF4-FFF2-40B4-BE49-F238E27FC236}">
              <a16:creationId xmlns:a16="http://schemas.microsoft.com/office/drawing/2014/main" xmlns="" id="{00000000-0008-0000-0400-0000D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659" name="TextBox 16658">
          <a:extLst>
            <a:ext uri="{FF2B5EF4-FFF2-40B4-BE49-F238E27FC236}">
              <a16:creationId xmlns:a16="http://schemas.microsoft.com/office/drawing/2014/main" xmlns="" id="{00000000-0008-0000-0400-0000D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660" name="TextBox 16659">
          <a:extLst>
            <a:ext uri="{FF2B5EF4-FFF2-40B4-BE49-F238E27FC236}">
              <a16:creationId xmlns:a16="http://schemas.microsoft.com/office/drawing/2014/main" xmlns="" id="{00000000-0008-0000-0400-0000D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61" name="TextBox 16660">
          <a:extLst>
            <a:ext uri="{FF2B5EF4-FFF2-40B4-BE49-F238E27FC236}">
              <a16:creationId xmlns:a16="http://schemas.microsoft.com/office/drawing/2014/main" xmlns="" id="{00000000-0008-0000-0400-0000D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662" name="TextBox 16661">
          <a:extLst>
            <a:ext uri="{FF2B5EF4-FFF2-40B4-BE49-F238E27FC236}">
              <a16:creationId xmlns:a16="http://schemas.microsoft.com/office/drawing/2014/main" xmlns="" id="{00000000-0008-0000-0400-0000D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63" name="TextBox 16662">
          <a:extLst>
            <a:ext uri="{FF2B5EF4-FFF2-40B4-BE49-F238E27FC236}">
              <a16:creationId xmlns:a16="http://schemas.microsoft.com/office/drawing/2014/main" xmlns="" id="{00000000-0008-0000-0400-0000D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664" name="TextBox 16663">
          <a:extLst>
            <a:ext uri="{FF2B5EF4-FFF2-40B4-BE49-F238E27FC236}">
              <a16:creationId xmlns:a16="http://schemas.microsoft.com/office/drawing/2014/main" xmlns="" id="{00000000-0008-0000-0400-0000D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65" name="TextBox 16664">
          <a:extLst>
            <a:ext uri="{FF2B5EF4-FFF2-40B4-BE49-F238E27FC236}">
              <a16:creationId xmlns:a16="http://schemas.microsoft.com/office/drawing/2014/main" xmlns="" id="{00000000-0008-0000-0400-0000D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666" name="TextBox 16665">
          <a:extLst>
            <a:ext uri="{FF2B5EF4-FFF2-40B4-BE49-F238E27FC236}">
              <a16:creationId xmlns:a16="http://schemas.microsoft.com/office/drawing/2014/main" xmlns="" id="{00000000-0008-0000-0400-0000D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667" name="TextBox 16666">
          <a:extLst>
            <a:ext uri="{FF2B5EF4-FFF2-40B4-BE49-F238E27FC236}">
              <a16:creationId xmlns:a16="http://schemas.microsoft.com/office/drawing/2014/main" xmlns="" id="{00000000-0008-0000-0400-0000D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668" name="TextBox 16667">
          <a:extLst>
            <a:ext uri="{FF2B5EF4-FFF2-40B4-BE49-F238E27FC236}">
              <a16:creationId xmlns:a16="http://schemas.microsoft.com/office/drawing/2014/main" xmlns="" id="{00000000-0008-0000-0400-0000D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69" name="TextBox 16668">
          <a:extLst>
            <a:ext uri="{FF2B5EF4-FFF2-40B4-BE49-F238E27FC236}">
              <a16:creationId xmlns:a16="http://schemas.microsoft.com/office/drawing/2014/main" xmlns="" id="{00000000-0008-0000-0400-0000D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670" name="TextBox 16669">
          <a:extLst>
            <a:ext uri="{FF2B5EF4-FFF2-40B4-BE49-F238E27FC236}">
              <a16:creationId xmlns:a16="http://schemas.microsoft.com/office/drawing/2014/main" xmlns="" id="{00000000-0008-0000-0400-0000D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71" name="TextBox 16670">
          <a:extLst>
            <a:ext uri="{FF2B5EF4-FFF2-40B4-BE49-F238E27FC236}">
              <a16:creationId xmlns:a16="http://schemas.microsoft.com/office/drawing/2014/main" xmlns="" id="{00000000-0008-0000-0400-0000D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672" name="TextBox 16671">
          <a:extLst>
            <a:ext uri="{FF2B5EF4-FFF2-40B4-BE49-F238E27FC236}">
              <a16:creationId xmlns:a16="http://schemas.microsoft.com/office/drawing/2014/main" xmlns="" id="{00000000-0008-0000-0400-0000D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73" name="TextBox 16672">
          <a:extLst>
            <a:ext uri="{FF2B5EF4-FFF2-40B4-BE49-F238E27FC236}">
              <a16:creationId xmlns:a16="http://schemas.microsoft.com/office/drawing/2014/main" xmlns="" id="{00000000-0008-0000-0400-0000D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674" name="TextBox 16673">
          <a:extLst>
            <a:ext uri="{FF2B5EF4-FFF2-40B4-BE49-F238E27FC236}">
              <a16:creationId xmlns:a16="http://schemas.microsoft.com/office/drawing/2014/main" xmlns="" id="{00000000-0008-0000-0400-0000E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675" name="TextBox 16674">
          <a:extLst>
            <a:ext uri="{FF2B5EF4-FFF2-40B4-BE49-F238E27FC236}">
              <a16:creationId xmlns:a16="http://schemas.microsoft.com/office/drawing/2014/main" xmlns="" id="{00000000-0008-0000-0400-0000E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676" name="TextBox 16675">
          <a:extLst>
            <a:ext uri="{FF2B5EF4-FFF2-40B4-BE49-F238E27FC236}">
              <a16:creationId xmlns:a16="http://schemas.microsoft.com/office/drawing/2014/main" xmlns="" id="{00000000-0008-0000-0400-0000E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77" name="TextBox 16676">
          <a:extLst>
            <a:ext uri="{FF2B5EF4-FFF2-40B4-BE49-F238E27FC236}">
              <a16:creationId xmlns:a16="http://schemas.microsoft.com/office/drawing/2014/main" xmlns="" id="{00000000-0008-0000-0400-0000E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678" name="TextBox 16677">
          <a:extLst>
            <a:ext uri="{FF2B5EF4-FFF2-40B4-BE49-F238E27FC236}">
              <a16:creationId xmlns:a16="http://schemas.microsoft.com/office/drawing/2014/main" xmlns="" id="{00000000-0008-0000-0400-0000E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79" name="TextBox 16678">
          <a:extLst>
            <a:ext uri="{FF2B5EF4-FFF2-40B4-BE49-F238E27FC236}">
              <a16:creationId xmlns:a16="http://schemas.microsoft.com/office/drawing/2014/main" xmlns="" id="{00000000-0008-0000-0400-0000E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680" name="TextBox 16679">
          <a:extLst>
            <a:ext uri="{FF2B5EF4-FFF2-40B4-BE49-F238E27FC236}">
              <a16:creationId xmlns:a16="http://schemas.microsoft.com/office/drawing/2014/main" xmlns="" id="{00000000-0008-0000-0400-0000E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81" name="TextBox 16680">
          <a:extLst>
            <a:ext uri="{FF2B5EF4-FFF2-40B4-BE49-F238E27FC236}">
              <a16:creationId xmlns:a16="http://schemas.microsoft.com/office/drawing/2014/main" xmlns="" id="{00000000-0008-0000-0400-0000E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682" name="TextBox 16681">
          <a:extLst>
            <a:ext uri="{FF2B5EF4-FFF2-40B4-BE49-F238E27FC236}">
              <a16:creationId xmlns:a16="http://schemas.microsoft.com/office/drawing/2014/main" xmlns="" id="{00000000-0008-0000-0400-0000E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683" name="TextBox 16682">
          <a:extLst>
            <a:ext uri="{FF2B5EF4-FFF2-40B4-BE49-F238E27FC236}">
              <a16:creationId xmlns:a16="http://schemas.microsoft.com/office/drawing/2014/main" xmlns="" id="{00000000-0008-0000-0400-0000E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684" name="TextBox 16683">
          <a:extLst>
            <a:ext uri="{FF2B5EF4-FFF2-40B4-BE49-F238E27FC236}">
              <a16:creationId xmlns:a16="http://schemas.microsoft.com/office/drawing/2014/main" xmlns="" id="{00000000-0008-0000-0400-0000E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85" name="TextBox 16684">
          <a:extLst>
            <a:ext uri="{FF2B5EF4-FFF2-40B4-BE49-F238E27FC236}">
              <a16:creationId xmlns:a16="http://schemas.microsoft.com/office/drawing/2014/main" xmlns="" id="{00000000-0008-0000-0400-0000E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686" name="TextBox 16685">
          <a:extLst>
            <a:ext uri="{FF2B5EF4-FFF2-40B4-BE49-F238E27FC236}">
              <a16:creationId xmlns:a16="http://schemas.microsoft.com/office/drawing/2014/main" xmlns="" id="{00000000-0008-0000-0400-0000E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87" name="TextBox 16686">
          <a:extLst>
            <a:ext uri="{FF2B5EF4-FFF2-40B4-BE49-F238E27FC236}">
              <a16:creationId xmlns:a16="http://schemas.microsoft.com/office/drawing/2014/main" xmlns="" id="{00000000-0008-0000-0400-0000E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688" name="TextBox 16687">
          <a:extLst>
            <a:ext uri="{FF2B5EF4-FFF2-40B4-BE49-F238E27FC236}">
              <a16:creationId xmlns:a16="http://schemas.microsoft.com/office/drawing/2014/main" xmlns="" id="{00000000-0008-0000-0400-0000E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89" name="TextBox 16688">
          <a:extLst>
            <a:ext uri="{FF2B5EF4-FFF2-40B4-BE49-F238E27FC236}">
              <a16:creationId xmlns:a16="http://schemas.microsoft.com/office/drawing/2014/main" xmlns="" id="{00000000-0008-0000-0400-0000E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690" name="TextBox 16689">
          <a:extLst>
            <a:ext uri="{FF2B5EF4-FFF2-40B4-BE49-F238E27FC236}">
              <a16:creationId xmlns:a16="http://schemas.microsoft.com/office/drawing/2014/main" xmlns="" id="{00000000-0008-0000-0400-0000F0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691" name="TextBox 16690">
          <a:extLst>
            <a:ext uri="{FF2B5EF4-FFF2-40B4-BE49-F238E27FC236}">
              <a16:creationId xmlns:a16="http://schemas.microsoft.com/office/drawing/2014/main" xmlns="" id="{00000000-0008-0000-0400-0000F1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692" name="TextBox 16691">
          <a:extLst>
            <a:ext uri="{FF2B5EF4-FFF2-40B4-BE49-F238E27FC236}">
              <a16:creationId xmlns:a16="http://schemas.microsoft.com/office/drawing/2014/main" xmlns="" id="{00000000-0008-0000-0400-0000F2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93" name="TextBox 16692">
          <a:extLst>
            <a:ext uri="{FF2B5EF4-FFF2-40B4-BE49-F238E27FC236}">
              <a16:creationId xmlns:a16="http://schemas.microsoft.com/office/drawing/2014/main" xmlns="" id="{00000000-0008-0000-0400-0000F3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694" name="TextBox 16693">
          <a:extLst>
            <a:ext uri="{FF2B5EF4-FFF2-40B4-BE49-F238E27FC236}">
              <a16:creationId xmlns:a16="http://schemas.microsoft.com/office/drawing/2014/main" xmlns="" id="{00000000-0008-0000-0400-0000F4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95" name="TextBox 16694">
          <a:extLst>
            <a:ext uri="{FF2B5EF4-FFF2-40B4-BE49-F238E27FC236}">
              <a16:creationId xmlns:a16="http://schemas.microsoft.com/office/drawing/2014/main" xmlns="" id="{00000000-0008-0000-0400-0000F5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696" name="TextBox 16695">
          <a:extLst>
            <a:ext uri="{FF2B5EF4-FFF2-40B4-BE49-F238E27FC236}">
              <a16:creationId xmlns:a16="http://schemas.microsoft.com/office/drawing/2014/main" xmlns="" id="{00000000-0008-0000-0400-0000F6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697" name="TextBox 16696">
          <a:extLst>
            <a:ext uri="{FF2B5EF4-FFF2-40B4-BE49-F238E27FC236}">
              <a16:creationId xmlns:a16="http://schemas.microsoft.com/office/drawing/2014/main" xmlns="" id="{00000000-0008-0000-0400-0000F7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698" name="TextBox 16697">
          <a:extLst>
            <a:ext uri="{FF2B5EF4-FFF2-40B4-BE49-F238E27FC236}">
              <a16:creationId xmlns:a16="http://schemas.microsoft.com/office/drawing/2014/main" xmlns="" id="{00000000-0008-0000-0400-0000F804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699" name="TextBox 16698">
          <a:extLst>
            <a:ext uri="{FF2B5EF4-FFF2-40B4-BE49-F238E27FC236}">
              <a16:creationId xmlns:a16="http://schemas.microsoft.com/office/drawing/2014/main" xmlns="" id="{00000000-0008-0000-0400-0000F904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43</xdr:row>
      <xdr:rowOff>0</xdr:rowOff>
    </xdr:from>
    <xdr:ext cx="175494" cy="311803"/>
    <xdr:sp macro="" textlink="">
      <xdr:nvSpPr>
        <xdr:cNvPr id="16700" name="TextBox 16699">
          <a:extLst>
            <a:ext uri="{FF2B5EF4-FFF2-40B4-BE49-F238E27FC236}">
              <a16:creationId xmlns:a16="http://schemas.microsoft.com/office/drawing/2014/main" xmlns="" id="{00000000-0008-0000-0400-0000FA040000}"/>
            </a:ext>
          </a:extLst>
        </xdr:cNvPr>
        <xdr:cNvSpPr txBox="1"/>
      </xdr:nvSpPr>
      <xdr:spPr>
        <a:xfrm>
          <a:off x="1803587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701" name="TextBox 16700">
          <a:extLst>
            <a:ext uri="{FF2B5EF4-FFF2-40B4-BE49-F238E27FC236}">
              <a16:creationId xmlns:a16="http://schemas.microsoft.com/office/drawing/2014/main" xmlns="" id="{00000000-0008-0000-0400-0000FB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43</xdr:row>
      <xdr:rowOff>0</xdr:rowOff>
    </xdr:from>
    <xdr:ext cx="175494" cy="311803"/>
    <xdr:sp macro="" textlink="">
      <xdr:nvSpPr>
        <xdr:cNvPr id="16702" name="TextBox 16701">
          <a:extLst>
            <a:ext uri="{FF2B5EF4-FFF2-40B4-BE49-F238E27FC236}">
              <a16:creationId xmlns:a16="http://schemas.microsoft.com/office/drawing/2014/main" xmlns="" id="{00000000-0008-0000-0400-0000FC040000}"/>
            </a:ext>
          </a:extLst>
        </xdr:cNvPr>
        <xdr:cNvSpPr txBox="1"/>
      </xdr:nvSpPr>
      <xdr:spPr>
        <a:xfrm>
          <a:off x="1775012" y="111061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703" name="TextBox 16702">
          <a:extLst>
            <a:ext uri="{FF2B5EF4-FFF2-40B4-BE49-F238E27FC236}">
              <a16:creationId xmlns:a16="http://schemas.microsoft.com/office/drawing/2014/main" xmlns="" id="{00000000-0008-0000-0400-0000FD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66257" cy="311803"/>
    <xdr:sp macro="" textlink="">
      <xdr:nvSpPr>
        <xdr:cNvPr id="16704" name="TextBox 16703">
          <a:extLst>
            <a:ext uri="{FF2B5EF4-FFF2-40B4-BE49-F238E27FC236}">
              <a16:creationId xmlns:a16="http://schemas.microsoft.com/office/drawing/2014/main" xmlns="" id="{00000000-0008-0000-0400-0000FE040000}"/>
            </a:ext>
          </a:extLst>
        </xdr:cNvPr>
        <xdr:cNvSpPr txBox="1"/>
      </xdr:nvSpPr>
      <xdr:spPr>
        <a:xfrm>
          <a:off x="1765487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66257" cy="311803"/>
    <xdr:sp macro="" textlink="">
      <xdr:nvSpPr>
        <xdr:cNvPr id="16705" name="TextBox 16704">
          <a:extLst>
            <a:ext uri="{FF2B5EF4-FFF2-40B4-BE49-F238E27FC236}">
              <a16:creationId xmlns:a16="http://schemas.microsoft.com/office/drawing/2014/main" xmlns="" id="{00000000-0008-0000-0400-0000FF040000}"/>
            </a:ext>
          </a:extLst>
        </xdr:cNvPr>
        <xdr:cNvSpPr txBox="1"/>
      </xdr:nvSpPr>
      <xdr:spPr>
        <a:xfrm>
          <a:off x="1888191" y="111061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43</xdr:row>
      <xdr:rowOff>0</xdr:rowOff>
    </xdr:from>
    <xdr:ext cx="184731" cy="283457"/>
    <xdr:sp macro="" textlink="">
      <xdr:nvSpPr>
        <xdr:cNvPr id="16706" name="TextBox 16705">
          <a:extLst>
            <a:ext uri="{FF2B5EF4-FFF2-40B4-BE49-F238E27FC236}">
              <a16:creationId xmlns:a16="http://schemas.microsoft.com/office/drawing/2014/main" xmlns="" id="{00000000-0008-0000-0400-000000050000}"/>
            </a:ext>
          </a:extLst>
        </xdr:cNvPr>
        <xdr:cNvSpPr txBox="1"/>
      </xdr:nvSpPr>
      <xdr:spPr>
        <a:xfrm>
          <a:off x="1765487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</xdr:row>
      <xdr:rowOff>0</xdr:rowOff>
    </xdr:from>
    <xdr:ext cx="184731" cy="283457"/>
    <xdr:sp macro="" textlink="">
      <xdr:nvSpPr>
        <xdr:cNvPr id="16707" name="TextBox 16706">
          <a:extLst>
            <a:ext uri="{FF2B5EF4-FFF2-40B4-BE49-F238E27FC236}">
              <a16:creationId xmlns:a16="http://schemas.microsoft.com/office/drawing/2014/main" xmlns="" id="{00000000-0008-0000-0400-000001050000}"/>
            </a:ext>
          </a:extLst>
        </xdr:cNvPr>
        <xdr:cNvSpPr txBox="1"/>
      </xdr:nvSpPr>
      <xdr:spPr>
        <a:xfrm>
          <a:off x="1888191" y="11106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</xdr:row>
      <xdr:rowOff>123265</xdr:rowOff>
    </xdr:from>
    <xdr:ext cx="184731" cy="255111"/>
    <xdr:sp macro="" textlink="">
      <xdr:nvSpPr>
        <xdr:cNvPr id="16708" name="TextBox 16707">
          <a:extLst>
            <a:ext uri="{FF2B5EF4-FFF2-40B4-BE49-F238E27FC236}">
              <a16:creationId xmlns:a16="http://schemas.microsoft.com/office/drawing/2014/main" xmlns="" id="{00000000-0008-0000-0400-0000C1050000}"/>
            </a:ext>
          </a:extLst>
        </xdr:cNvPr>
        <xdr:cNvSpPr txBox="1"/>
      </xdr:nvSpPr>
      <xdr:spPr>
        <a:xfrm>
          <a:off x="1888191" y="107912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42</xdr:row>
      <xdr:rowOff>381000</xdr:rowOff>
    </xdr:from>
    <xdr:ext cx="184731" cy="255111"/>
    <xdr:sp macro="" textlink="">
      <xdr:nvSpPr>
        <xdr:cNvPr id="16709" name="TextBox 16708">
          <a:extLst>
            <a:ext uri="{FF2B5EF4-FFF2-40B4-BE49-F238E27FC236}">
              <a16:creationId xmlns:a16="http://schemas.microsoft.com/office/drawing/2014/main" xmlns="" id="{00000000-0008-0000-0400-0000C2050000}"/>
            </a:ext>
          </a:extLst>
        </xdr:cNvPr>
        <xdr:cNvSpPr txBox="1"/>
      </xdr:nvSpPr>
      <xdr:spPr>
        <a:xfrm>
          <a:off x="1765487" y="111061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42</xdr:row>
      <xdr:rowOff>381000</xdr:rowOff>
    </xdr:from>
    <xdr:ext cx="184731" cy="255111"/>
    <xdr:sp macro="" textlink="">
      <xdr:nvSpPr>
        <xdr:cNvPr id="16710" name="TextBox 16709">
          <a:extLst>
            <a:ext uri="{FF2B5EF4-FFF2-40B4-BE49-F238E27FC236}">
              <a16:creationId xmlns:a16="http://schemas.microsoft.com/office/drawing/2014/main" xmlns="" id="{00000000-0008-0000-0400-0000C3050000}"/>
            </a:ext>
          </a:extLst>
        </xdr:cNvPr>
        <xdr:cNvSpPr txBox="1"/>
      </xdr:nvSpPr>
      <xdr:spPr>
        <a:xfrm>
          <a:off x="1765487" y="111061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41</xdr:row>
      <xdr:rowOff>123265</xdr:rowOff>
    </xdr:from>
    <xdr:ext cx="184731" cy="255111"/>
    <xdr:sp macro="" textlink="">
      <xdr:nvSpPr>
        <xdr:cNvPr id="16711" name="TextBox 16710">
          <a:extLst>
            <a:ext uri="{FF2B5EF4-FFF2-40B4-BE49-F238E27FC236}">
              <a16:creationId xmlns:a16="http://schemas.microsoft.com/office/drawing/2014/main" xmlns="" id="{00000000-0008-0000-0400-0000C4050000}"/>
            </a:ext>
          </a:extLst>
        </xdr:cNvPr>
        <xdr:cNvSpPr txBox="1"/>
      </xdr:nvSpPr>
      <xdr:spPr>
        <a:xfrm>
          <a:off x="1888191" y="1079126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712" name="TextBox 16711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13" name="TextBox 1671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714" name="TextBox 16713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15" name="TextBox 1671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716" name="TextBox 16715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17" name="TextBox 1671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718" name="TextBox 16717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719" name="TextBox 16718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720" name="TextBox 16719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721" name="TextBox 16720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722" name="TextBox 16721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23" name="TextBox 1672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724" name="TextBox 16723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25" name="TextBox 1672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726" name="TextBox 16725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27" name="TextBox 1672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728" name="TextBox 16727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729" name="TextBox 16728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730" name="TextBox 16729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31" name="TextBox 1673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732" name="TextBox 16731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33" name="TextBox 1673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734" name="TextBox 16733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35" name="TextBox 1673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736" name="TextBox 16735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737" name="TextBox 16736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738" name="TextBox 16737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39" name="TextBox 1673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740" name="TextBox 16739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41" name="TextBox 1674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742" name="TextBox 16741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43" name="TextBox 1674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744" name="TextBox 16743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745" name="TextBox 16744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746" name="TextBox 16745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747" name="TextBox 16746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748" name="TextBox 16747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749" name="TextBox 16748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261702" cy="396840"/>
    <xdr:sp macro="" textlink="">
      <xdr:nvSpPr>
        <xdr:cNvPr id="16750" name="TextBox 16749"/>
        <xdr:cNvSpPr txBox="1"/>
      </xdr:nvSpPr>
      <xdr:spPr>
        <a:xfrm>
          <a:off x="1888191" y="122015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751" name="TextBox 16750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52" name="TextBox 1675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753" name="TextBox 16752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54" name="TextBox 1675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755" name="TextBox 16754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56" name="TextBox 1675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757" name="TextBox 16756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758" name="TextBox 16757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759" name="TextBox 16758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60" name="TextBox 1675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761" name="TextBox 16760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62" name="TextBox 1676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763" name="TextBox 16762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64" name="TextBox 1676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765" name="TextBox 16764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766" name="TextBox 16765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767" name="TextBox 16766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68" name="TextBox 1676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769" name="TextBox 16768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70" name="TextBox 1676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771" name="TextBox 16770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72" name="TextBox 1677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773" name="TextBox 16772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774" name="TextBox 16773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775" name="TextBox 16774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76" name="TextBox 1677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777" name="TextBox 16776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78" name="TextBox 1677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779" name="TextBox 16778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80" name="TextBox 1677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781" name="TextBox 1678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782" name="TextBox 1678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783" name="TextBox 16782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84" name="TextBox 1678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785" name="TextBox 16784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86" name="TextBox 1678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787" name="TextBox 16786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88" name="TextBox 1678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789" name="TextBox 16788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790" name="TextBox 16789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791" name="TextBox 16790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92" name="TextBox 1679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793" name="TextBox 16792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94" name="TextBox 1679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795" name="TextBox 16794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796" name="TextBox 1679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797" name="TextBox 16796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798" name="TextBox 16797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799" name="TextBox 16798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00" name="TextBox 1679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801" name="TextBox 16800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02" name="TextBox 1680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803" name="TextBox 16802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04" name="TextBox 1680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805" name="TextBox 16804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806" name="TextBox 16805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807" name="TextBox 16806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08" name="TextBox 1680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809" name="TextBox 16808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10" name="TextBox 1680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811" name="TextBox 16810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12" name="TextBox 1681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813" name="TextBox 16812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814" name="TextBox 16813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815" name="TextBox 16814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16" name="TextBox 1681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817" name="TextBox 16816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18" name="TextBox 1681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819" name="TextBox 16818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20" name="TextBox 1681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821" name="TextBox 1682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822" name="TextBox 1682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823" name="TextBox 16822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24" name="TextBox 1682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825" name="TextBox 16824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26" name="TextBox 1682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827" name="TextBox 16826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28" name="TextBox 1682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829" name="TextBox 16828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830" name="TextBox 16829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831" name="TextBox 16830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32" name="TextBox 1683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833" name="TextBox 16832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34" name="TextBox 1683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835" name="TextBox 16834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36" name="TextBox 1683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837" name="TextBox 16836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838" name="TextBox 16837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839" name="TextBox 16838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40" name="TextBox 1683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841" name="TextBox 16840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42" name="TextBox 1684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843" name="TextBox 16842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44" name="TextBox 1684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845" name="TextBox 16844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846" name="TextBox 16845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847" name="TextBox 16846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48" name="TextBox 1684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849" name="TextBox 16848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50" name="TextBox 1684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851" name="TextBox 16850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52" name="TextBox 1685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853" name="TextBox 16852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854" name="TextBox 16853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855" name="TextBox 16854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56" name="TextBox 1685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857" name="TextBox 16856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58" name="TextBox 1685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859" name="TextBox 16858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60" name="TextBox 1685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861" name="TextBox 1686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862" name="TextBox 1686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863" name="TextBox 16862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64" name="TextBox 1686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865" name="TextBox 16864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66" name="TextBox 1686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867" name="TextBox 16866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68" name="TextBox 1686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869" name="TextBox 16868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870" name="TextBox 16869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871" name="TextBox 16870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72" name="TextBox 1687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873" name="TextBox 16872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74" name="TextBox 1687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875" name="TextBox 16874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76" name="TextBox 1687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877" name="TextBox 16876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878" name="TextBox 16877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879" name="TextBox 16878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80" name="TextBox 1687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881" name="TextBox 16880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82" name="TextBox 1688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883" name="TextBox 16882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84" name="TextBox 1688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885" name="TextBox 16884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886" name="TextBox 16885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887" name="TextBox 16886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88" name="TextBox 1688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889" name="TextBox 16888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90" name="TextBox 1688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891" name="TextBox 16890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92" name="TextBox 1689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893" name="TextBox 16892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894" name="TextBox 16893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895" name="TextBox 16894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96" name="TextBox 1689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897" name="TextBox 16896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898" name="TextBox 1689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899" name="TextBox 16898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00" name="TextBox 1689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901" name="TextBox 16900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902" name="TextBox 16901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71</xdr:row>
      <xdr:rowOff>0</xdr:rowOff>
    </xdr:from>
    <xdr:ext cx="175494" cy="311803"/>
    <xdr:sp macro="" textlink="">
      <xdr:nvSpPr>
        <xdr:cNvPr id="16903" name="TextBox 16902"/>
        <xdr:cNvSpPr txBox="1"/>
      </xdr:nvSpPr>
      <xdr:spPr>
        <a:xfrm>
          <a:off x="1803587" y="17678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71</xdr:row>
      <xdr:rowOff>0</xdr:rowOff>
    </xdr:from>
    <xdr:ext cx="166257" cy="311803"/>
    <xdr:sp macro="" textlink="">
      <xdr:nvSpPr>
        <xdr:cNvPr id="16904" name="TextBox 16903"/>
        <xdr:cNvSpPr txBox="1"/>
      </xdr:nvSpPr>
      <xdr:spPr>
        <a:xfrm>
          <a:off x="1888191" y="17678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71</xdr:row>
      <xdr:rowOff>0</xdr:rowOff>
    </xdr:from>
    <xdr:ext cx="175494" cy="311803"/>
    <xdr:sp macro="" textlink="">
      <xdr:nvSpPr>
        <xdr:cNvPr id="16905" name="TextBox 16904"/>
        <xdr:cNvSpPr txBox="1"/>
      </xdr:nvSpPr>
      <xdr:spPr>
        <a:xfrm>
          <a:off x="1775012" y="17678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71</xdr:row>
      <xdr:rowOff>0</xdr:rowOff>
    </xdr:from>
    <xdr:ext cx="166257" cy="311803"/>
    <xdr:sp macro="" textlink="">
      <xdr:nvSpPr>
        <xdr:cNvPr id="16906" name="TextBox 16905"/>
        <xdr:cNvSpPr txBox="1"/>
      </xdr:nvSpPr>
      <xdr:spPr>
        <a:xfrm>
          <a:off x="1888191" y="17678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71</xdr:row>
      <xdr:rowOff>0</xdr:rowOff>
    </xdr:from>
    <xdr:ext cx="166257" cy="311803"/>
    <xdr:sp macro="" textlink="">
      <xdr:nvSpPr>
        <xdr:cNvPr id="16907" name="TextBox 16906"/>
        <xdr:cNvSpPr txBox="1"/>
      </xdr:nvSpPr>
      <xdr:spPr>
        <a:xfrm>
          <a:off x="1765487" y="17678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71</xdr:row>
      <xdr:rowOff>0</xdr:rowOff>
    </xdr:from>
    <xdr:ext cx="166257" cy="311803"/>
    <xdr:sp macro="" textlink="">
      <xdr:nvSpPr>
        <xdr:cNvPr id="16908" name="TextBox 16907"/>
        <xdr:cNvSpPr txBox="1"/>
      </xdr:nvSpPr>
      <xdr:spPr>
        <a:xfrm>
          <a:off x="1888191" y="17678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71</xdr:row>
      <xdr:rowOff>0</xdr:rowOff>
    </xdr:from>
    <xdr:ext cx="184731" cy="283457"/>
    <xdr:sp macro="" textlink="">
      <xdr:nvSpPr>
        <xdr:cNvPr id="16909" name="TextBox 16908"/>
        <xdr:cNvSpPr txBox="1"/>
      </xdr:nvSpPr>
      <xdr:spPr>
        <a:xfrm>
          <a:off x="1765487" y="17678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71</xdr:row>
      <xdr:rowOff>0</xdr:rowOff>
    </xdr:from>
    <xdr:ext cx="184731" cy="283457"/>
    <xdr:sp macro="" textlink="">
      <xdr:nvSpPr>
        <xdr:cNvPr id="16910" name="TextBox 16909"/>
        <xdr:cNvSpPr txBox="1"/>
      </xdr:nvSpPr>
      <xdr:spPr>
        <a:xfrm>
          <a:off x="1888191" y="17678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911" name="TextBox 16910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12" name="TextBox 1691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913" name="TextBox 16912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14" name="TextBox 1691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915" name="TextBox 16914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16" name="TextBox 1691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917" name="TextBox 16916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918" name="TextBox 16917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919" name="TextBox 16918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920" name="TextBox 16919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921" name="TextBox 16920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22" name="TextBox 1692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923" name="TextBox 16922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24" name="TextBox 1692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925" name="TextBox 16924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26" name="TextBox 16925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927" name="TextBox 16926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928" name="TextBox 16927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929" name="TextBox 16928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30" name="TextBox 1692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931" name="TextBox 16930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32" name="TextBox 1693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933" name="TextBox 16932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34" name="TextBox 16933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935" name="TextBox 16934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936" name="TextBox 16935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937" name="TextBox 16936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38" name="TextBox 16937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939" name="TextBox 16938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40" name="TextBox 16939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941" name="TextBox 16940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42" name="TextBox 16941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943" name="TextBox 16942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944" name="TextBox 16943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945" name="TextBox 16944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946" name="TextBox 16945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947" name="TextBox 16946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948" name="TextBox 16947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261702" cy="396840"/>
    <xdr:sp macro="" textlink="">
      <xdr:nvSpPr>
        <xdr:cNvPr id="16949" name="TextBox 16948"/>
        <xdr:cNvSpPr txBox="1"/>
      </xdr:nvSpPr>
      <xdr:spPr>
        <a:xfrm>
          <a:off x="1888191" y="122015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950" name="TextBox 16949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51" name="TextBox 1695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952" name="TextBox 16951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53" name="TextBox 1695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954" name="TextBox 16953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55" name="TextBox 1695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956" name="TextBox 16955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957" name="TextBox 16956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958" name="TextBox 16957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59" name="TextBox 1695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960" name="TextBox 16959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61" name="TextBox 1696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962" name="TextBox 16961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63" name="TextBox 1696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964" name="TextBox 16963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965" name="TextBox 16964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966" name="TextBox 16965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67" name="TextBox 1696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968" name="TextBox 16967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69" name="TextBox 1696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970" name="TextBox 16969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71" name="TextBox 1697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972" name="TextBox 16971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973" name="TextBox 16972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974" name="TextBox 16973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75" name="TextBox 1697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976" name="TextBox 16975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77" name="TextBox 1697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978" name="TextBox 16977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79" name="TextBox 1697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980" name="TextBox 16979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981" name="TextBox 16980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982" name="TextBox 16981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83" name="TextBox 1698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984" name="TextBox 16983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85" name="TextBox 1698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986" name="TextBox 16985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87" name="TextBox 1698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988" name="TextBox 16987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989" name="TextBox 16988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990" name="TextBox 16989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91" name="TextBox 1699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992" name="TextBox 16991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93" name="TextBox 1699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994" name="TextBox 16993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95" name="TextBox 1699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996" name="TextBox 16995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997" name="TextBox 16996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998" name="TextBox 16997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999" name="TextBox 1699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7000" name="TextBox 16999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01" name="TextBox 1700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7002" name="TextBox 17001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03" name="TextBox 1700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7004" name="TextBox 17003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7005" name="TextBox 17004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7006" name="TextBox 17005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07" name="TextBox 1700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7008" name="TextBox 17007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09" name="TextBox 1700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7010" name="TextBox 17009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11" name="TextBox 1701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7012" name="TextBox 17011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7013" name="TextBox 17012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7014" name="TextBox 17013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15" name="TextBox 1701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7016" name="TextBox 17015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17" name="TextBox 1701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7018" name="TextBox 17017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19" name="TextBox 1701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7020" name="TextBox 17019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7021" name="TextBox 17020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7022" name="TextBox 17021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23" name="TextBox 1702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7024" name="TextBox 17023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25" name="TextBox 1702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7026" name="TextBox 17025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27" name="TextBox 1702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7028" name="TextBox 17027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7029" name="TextBox 17028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7030" name="TextBox 17029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31" name="TextBox 1703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7032" name="TextBox 17031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33" name="TextBox 1703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7034" name="TextBox 17033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35" name="TextBox 1703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7036" name="TextBox 17035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7037" name="TextBox 17036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7038" name="TextBox 17037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39" name="TextBox 1703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7040" name="TextBox 17039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41" name="TextBox 1704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7042" name="TextBox 17041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43" name="TextBox 1704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7044" name="TextBox 17043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7045" name="TextBox 17044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7046" name="TextBox 17045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47" name="TextBox 1704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7048" name="TextBox 17047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49" name="TextBox 1704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7050" name="TextBox 17049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51" name="TextBox 1705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7052" name="TextBox 17051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7053" name="TextBox 17052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7054" name="TextBox 17053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55" name="TextBox 1705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7056" name="TextBox 17055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57" name="TextBox 1705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7058" name="TextBox 17057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59" name="TextBox 1705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7060" name="TextBox 17059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7061" name="TextBox 17060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7062" name="TextBox 17061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63" name="TextBox 1706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7064" name="TextBox 17063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65" name="TextBox 1706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7066" name="TextBox 17065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67" name="TextBox 1706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7068" name="TextBox 17067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7069" name="TextBox 17068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7070" name="TextBox 17069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71" name="TextBox 1707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7072" name="TextBox 17071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73" name="TextBox 1707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7074" name="TextBox 17073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75" name="TextBox 1707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7076" name="TextBox 17075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7077" name="TextBox 17076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7078" name="TextBox 17077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79" name="TextBox 1707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7080" name="TextBox 17079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81" name="TextBox 1708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7082" name="TextBox 17081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83" name="TextBox 17082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7084" name="TextBox 17083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7085" name="TextBox 17084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7086" name="TextBox 17085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87" name="TextBox 1708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7088" name="TextBox 17087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89" name="TextBox 1708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7090" name="TextBox 17089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91" name="TextBox 17090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7092" name="TextBox 17091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7093" name="TextBox 17092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7094" name="TextBox 17093"/>
        <xdr:cNvSpPr txBox="1"/>
      </xdr:nvSpPr>
      <xdr:spPr>
        <a:xfrm>
          <a:off x="1803587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95" name="TextBox 17094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7096" name="TextBox 17095"/>
        <xdr:cNvSpPr txBox="1"/>
      </xdr:nvSpPr>
      <xdr:spPr>
        <a:xfrm>
          <a:off x="1775012" y="122015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97" name="TextBox 17096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7098" name="TextBox 17097"/>
        <xdr:cNvSpPr txBox="1"/>
      </xdr:nvSpPr>
      <xdr:spPr>
        <a:xfrm>
          <a:off x="1765487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7099" name="TextBox 17098"/>
        <xdr:cNvSpPr txBox="1"/>
      </xdr:nvSpPr>
      <xdr:spPr>
        <a:xfrm>
          <a:off x="1888191" y="122015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7100" name="TextBox 17099"/>
        <xdr:cNvSpPr txBox="1"/>
      </xdr:nvSpPr>
      <xdr:spPr>
        <a:xfrm>
          <a:off x="1765487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7101" name="TextBox 17100"/>
        <xdr:cNvSpPr txBox="1"/>
      </xdr:nvSpPr>
      <xdr:spPr>
        <a:xfrm>
          <a:off x="1888191" y="12201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8"/>
  <sheetViews>
    <sheetView tabSelected="1" view="pageBreakPreview" topLeftCell="A14" zoomScaleSheetLayoutView="100" workbookViewId="0">
      <selection activeCell="M26" sqref="M26"/>
    </sheetView>
  </sheetViews>
  <sheetFormatPr defaultRowHeight="15"/>
  <cols>
    <col min="1" max="1" width="8.42578125" customWidth="1"/>
    <col min="2" max="2" width="24.140625" bestFit="1" customWidth="1"/>
    <col min="3" max="3" width="11.5703125" bestFit="1" customWidth="1"/>
    <col min="4" max="4" width="17.85546875" bestFit="1" customWidth="1"/>
    <col min="5" max="5" width="24.7109375" customWidth="1"/>
    <col min="6" max="6" width="15" customWidth="1"/>
    <col min="7" max="7" width="16" customWidth="1"/>
    <col min="8" max="8" width="19.42578125" bestFit="1" customWidth="1"/>
    <col min="9" max="9" width="12.7109375" bestFit="1" customWidth="1"/>
    <col min="10" max="10" width="23.7109375" bestFit="1" customWidth="1"/>
    <col min="11" max="11" width="22.28515625" customWidth="1"/>
  </cols>
  <sheetData>
    <row r="1" spans="1:11" ht="18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8">
      <c r="A2" s="113" t="s">
        <v>403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87.75" customHeight="1">
      <c r="A4" s="103" t="s">
        <v>1</v>
      </c>
      <c r="B4" s="103" t="s">
        <v>2</v>
      </c>
      <c r="C4" s="103" t="s">
        <v>3</v>
      </c>
      <c r="D4" s="103" t="s">
        <v>4</v>
      </c>
      <c r="E4" s="103" t="s">
        <v>5</v>
      </c>
      <c r="F4" s="103" t="s">
        <v>6</v>
      </c>
      <c r="G4" s="103" t="s">
        <v>7</v>
      </c>
      <c r="H4" s="103" t="s">
        <v>8</v>
      </c>
      <c r="I4" s="103" t="s">
        <v>9</v>
      </c>
      <c r="J4" s="103" t="s">
        <v>10</v>
      </c>
      <c r="K4" s="104" t="s">
        <v>11</v>
      </c>
    </row>
    <row r="5" spans="1:11" ht="15.75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97">
        <v>10</v>
      </c>
      <c r="K5" s="97">
        <v>11</v>
      </c>
    </row>
    <row r="6" spans="1:11" ht="15.75">
      <c r="A6" s="132" t="s">
        <v>436</v>
      </c>
      <c r="B6" s="132"/>
      <c r="C6" s="132"/>
      <c r="D6" s="51"/>
      <c r="E6" s="51"/>
      <c r="F6" s="51"/>
      <c r="G6" s="51"/>
      <c r="H6" s="51"/>
      <c r="I6" s="51"/>
      <c r="J6" s="51"/>
      <c r="K6" s="51"/>
    </row>
    <row r="7" spans="1:11" s="83" customFormat="1" ht="17.25">
      <c r="A7" s="134" t="s">
        <v>438</v>
      </c>
      <c r="B7" s="134"/>
      <c r="C7" s="72"/>
      <c r="D7" s="72"/>
      <c r="E7" s="72"/>
      <c r="F7" s="72"/>
      <c r="G7" s="72"/>
      <c r="H7" s="72"/>
      <c r="I7" s="72"/>
      <c r="J7" s="72"/>
      <c r="K7" s="11"/>
    </row>
    <row r="8" spans="1:11" s="83" customFormat="1" ht="17.25" customHeight="1">
      <c r="A8" s="73" t="s">
        <v>12</v>
      </c>
      <c r="B8" s="73"/>
      <c r="C8" s="73"/>
      <c r="D8" s="73"/>
      <c r="E8" s="73"/>
      <c r="F8" s="73"/>
      <c r="G8" s="73"/>
      <c r="H8" s="12"/>
      <c r="I8" s="73"/>
      <c r="J8" s="73"/>
      <c r="K8" s="135" t="s">
        <v>440</v>
      </c>
    </row>
    <row r="9" spans="1:11" s="83" customFormat="1" ht="17.25">
      <c r="A9" s="136" t="s">
        <v>14</v>
      </c>
      <c r="B9" s="136"/>
      <c r="C9" s="136"/>
      <c r="D9" s="136"/>
      <c r="E9" s="136"/>
      <c r="F9" s="136"/>
      <c r="G9" s="73"/>
      <c r="H9" s="73"/>
      <c r="I9" s="73"/>
      <c r="J9" s="73"/>
      <c r="K9" s="135"/>
    </row>
    <row r="10" spans="1:11" s="83" customFormat="1" ht="17.25" customHeight="1">
      <c r="A10" s="13">
        <v>1</v>
      </c>
      <c r="B10" s="14" t="s">
        <v>15</v>
      </c>
      <c r="C10" s="15">
        <v>1.04</v>
      </c>
      <c r="D10" s="15">
        <v>1.5</v>
      </c>
      <c r="E10" s="137" t="s">
        <v>16</v>
      </c>
      <c r="F10" s="5" t="s">
        <v>433</v>
      </c>
      <c r="G10" s="58" t="s">
        <v>392</v>
      </c>
      <c r="H10" s="54">
        <v>0.4</v>
      </c>
      <c r="I10" s="137" t="s">
        <v>396</v>
      </c>
      <c r="J10" s="137" t="s">
        <v>448</v>
      </c>
      <c r="K10" s="135"/>
    </row>
    <row r="11" spans="1:11" s="83" customFormat="1" ht="17.25">
      <c r="A11" s="13">
        <v>2</v>
      </c>
      <c r="B11" s="14" t="s">
        <v>17</v>
      </c>
      <c r="C11" s="15">
        <v>1.2</v>
      </c>
      <c r="D11" s="15">
        <v>1.8</v>
      </c>
      <c r="E11" s="137"/>
      <c r="F11" s="5" t="s">
        <v>433</v>
      </c>
      <c r="G11" s="58" t="s">
        <v>392</v>
      </c>
      <c r="H11" s="54">
        <v>0.3</v>
      </c>
      <c r="I11" s="137"/>
      <c r="J11" s="137"/>
      <c r="K11" s="135"/>
    </row>
    <row r="12" spans="1:11" s="83" customFormat="1" ht="17.25">
      <c r="A12" s="13">
        <v>3</v>
      </c>
      <c r="B12" s="14" t="s">
        <v>19</v>
      </c>
      <c r="C12" s="15">
        <v>2.5649999999999999</v>
      </c>
      <c r="D12" s="15">
        <v>4.5</v>
      </c>
      <c r="E12" s="137"/>
      <c r="F12" s="5" t="s">
        <v>433</v>
      </c>
      <c r="G12" s="58" t="s">
        <v>392</v>
      </c>
      <c r="H12" s="54">
        <v>0.25</v>
      </c>
      <c r="I12" s="137"/>
      <c r="J12" s="137"/>
      <c r="K12" s="135"/>
    </row>
    <row r="13" spans="1:11" s="83" customFormat="1" ht="17.25">
      <c r="A13" s="13">
        <v>4</v>
      </c>
      <c r="B13" s="14" t="s">
        <v>20</v>
      </c>
      <c r="C13" s="15">
        <v>0.25</v>
      </c>
      <c r="D13" s="15">
        <v>0.35</v>
      </c>
      <c r="E13" s="137"/>
      <c r="F13" s="5" t="s">
        <v>433</v>
      </c>
      <c r="G13" s="58" t="s">
        <v>392</v>
      </c>
      <c r="H13" s="54">
        <v>0.3</v>
      </c>
      <c r="I13" s="137"/>
      <c r="J13" s="137"/>
      <c r="K13" s="135"/>
    </row>
    <row r="14" spans="1:11" s="83" customFormat="1" ht="17.25">
      <c r="A14" s="13">
        <v>5</v>
      </c>
      <c r="B14" s="14" t="s">
        <v>20</v>
      </c>
      <c r="C14" s="15">
        <v>0.215</v>
      </c>
      <c r="D14" s="15">
        <v>0.27</v>
      </c>
      <c r="E14" s="137"/>
      <c r="F14" s="5" t="s">
        <v>433</v>
      </c>
      <c r="G14" s="58" t="s">
        <v>392</v>
      </c>
      <c r="H14" s="54">
        <v>0.3</v>
      </c>
      <c r="I14" s="137"/>
      <c r="J14" s="137"/>
      <c r="K14" s="135"/>
    </row>
    <row r="15" spans="1:11" s="83" customFormat="1" ht="17.25">
      <c r="A15" s="13">
        <v>6</v>
      </c>
      <c r="B15" s="14" t="s">
        <v>21</v>
      </c>
      <c r="C15" s="15">
        <v>0.24</v>
      </c>
      <c r="D15" s="15">
        <v>0.3</v>
      </c>
      <c r="E15" s="137"/>
      <c r="F15" s="5" t="s">
        <v>433</v>
      </c>
      <c r="G15" s="58" t="s">
        <v>392</v>
      </c>
      <c r="H15" s="54">
        <v>0.3</v>
      </c>
      <c r="I15" s="137"/>
      <c r="J15" s="137"/>
      <c r="K15" s="135"/>
    </row>
    <row r="16" spans="1:11" s="83" customFormat="1" ht="17.25">
      <c r="A16" s="13">
        <v>7</v>
      </c>
      <c r="B16" s="14" t="s">
        <v>22</v>
      </c>
      <c r="C16" s="15">
        <v>0.876</v>
      </c>
      <c r="D16" s="15">
        <v>1.1499999999999999</v>
      </c>
      <c r="E16" s="137"/>
      <c r="F16" s="5" t="s">
        <v>433</v>
      </c>
      <c r="G16" s="58" t="s">
        <v>392</v>
      </c>
      <c r="H16" s="54">
        <v>0.5</v>
      </c>
      <c r="I16" s="137"/>
      <c r="J16" s="137"/>
      <c r="K16" s="135"/>
    </row>
    <row r="17" spans="1:13" s="83" customFormat="1" ht="17.25">
      <c r="A17" s="13">
        <v>8</v>
      </c>
      <c r="B17" s="14" t="s">
        <v>23</v>
      </c>
      <c r="C17" s="15">
        <v>0.71</v>
      </c>
      <c r="D17" s="15">
        <v>1</v>
      </c>
      <c r="E17" s="137"/>
      <c r="F17" s="5" t="s">
        <v>433</v>
      </c>
      <c r="G17" s="58" t="s">
        <v>392</v>
      </c>
      <c r="H17" s="54">
        <v>0.45</v>
      </c>
      <c r="I17" s="137"/>
      <c r="J17" s="137"/>
      <c r="K17" s="135"/>
    </row>
    <row r="18" spans="1:13" s="83" customFormat="1" ht="17.25">
      <c r="A18" s="13">
        <v>9</v>
      </c>
      <c r="B18" s="14" t="s">
        <v>24</v>
      </c>
      <c r="C18" s="15">
        <v>1.1000000000000001</v>
      </c>
      <c r="D18" s="15">
        <v>1.5</v>
      </c>
      <c r="E18" s="137"/>
      <c r="F18" s="5" t="s">
        <v>433</v>
      </c>
      <c r="G18" s="58" t="s">
        <v>392</v>
      </c>
      <c r="H18" s="54">
        <v>0.4</v>
      </c>
      <c r="I18" s="137"/>
      <c r="J18" s="137"/>
      <c r="K18" s="135"/>
    </row>
    <row r="19" spans="1:13" s="83" customFormat="1" ht="17.25">
      <c r="A19" s="13">
        <v>10</v>
      </c>
      <c r="B19" s="14" t="s">
        <v>25</v>
      </c>
      <c r="C19" s="15">
        <v>1.48</v>
      </c>
      <c r="D19" s="15">
        <v>2.1</v>
      </c>
      <c r="E19" s="137"/>
      <c r="F19" s="5" t="s">
        <v>433</v>
      </c>
      <c r="G19" s="58" t="s">
        <v>392</v>
      </c>
      <c r="H19" s="54">
        <v>0.4</v>
      </c>
      <c r="I19" s="137"/>
      <c r="J19" s="137"/>
      <c r="K19" s="135"/>
    </row>
    <row r="20" spans="1:13" s="83" customFormat="1" ht="17.25">
      <c r="A20" s="13">
        <v>11</v>
      </c>
      <c r="B20" s="14" t="s">
        <v>26</v>
      </c>
      <c r="C20" s="15">
        <v>0.4</v>
      </c>
      <c r="D20" s="15">
        <v>0.6</v>
      </c>
      <c r="E20" s="137"/>
      <c r="F20" s="5" t="s">
        <v>433</v>
      </c>
      <c r="G20" s="58" t="s">
        <v>392</v>
      </c>
      <c r="H20" s="54">
        <v>0.7</v>
      </c>
      <c r="I20" s="137"/>
      <c r="J20" s="137"/>
      <c r="K20" s="135"/>
    </row>
    <row r="21" spans="1:13" s="83" customFormat="1" ht="17.25">
      <c r="A21" s="13">
        <v>12</v>
      </c>
      <c r="B21" s="14" t="s">
        <v>27</v>
      </c>
      <c r="C21" s="15">
        <v>0.42699999999999999</v>
      </c>
      <c r="D21" s="15">
        <v>0.6</v>
      </c>
      <c r="E21" s="137"/>
      <c r="F21" s="5" t="s">
        <v>433</v>
      </c>
      <c r="G21" s="58" t="s">
        <v>392</v>
      </c>
      <c r="H21" s="54">
        <v>0.5</v>
      </c>
      <c r="I21" s="137"/>
      <c r="J21" s="137"/>
      <c r="K21" s="135"/>
    </row>
    <row r="22" spans="1:13" s="83" customFormat="1" ht="17.25">
      <c r="A22" s="13">
        <v>13</v>
      </c>
      <c r="B22" s="14" t="s">
        <v>28</v>
      </c>
      <c r="C22" s="15">
        <v>0.43</v>
      </c>
      <c r="D22" s="15">
        <v>0.55000000000000004</v>
      </c>
      <c r="E22" s="137"/>
      <c r="F22" s="5" t="s">
        <v>433</v>
      </c>
      <c r="G22" s="58" t="s">
        <v>392</v>
      </c>
      <c r="H22" s="54">
        <v>0.4</v>
      </c>
      <c r="I22" s="137"/>
      <c r="J22" s="137"/>
      <c r="K22" s="135"/>
    </row>
    <row r="23" spans="1:13" s="83" customFormat="1" ht="17.25">
      <c r="A23" s="13">
        <v>14</v>
      </c>
      <c r="B23" s="14" t="s">
        <v>29</v>
      </c>
      <c r="C23" s="15">
        <v>0.57999999999999996</v>
      </c>
      <c r="D23" s="15">
        <v>0.65</v>
      </c>
      <c r="E23" s="137"/>
      <c r="F23" s="5" t="s">
        <v>433</v>
      </c>
      <c r="G23" s="58" t="s">
        <v>392</v>
      </c>
      <c r="H23" s="54">
        <v>0.6</v>
      </c>
      <c r="I23" s="137"/>
      <c r="J23" s="137"/>
      <c r="K23" s="135"/>
    </row>
    <row r="24" spans="1:13" s="83" customFormat="1" ht="17.25">
      <c r="A24" s="13">
        <v>15</v>
      </c>
      <c r="B24" s="14" t="s">
        <v>30</v>
      </c>
      <c r="C24" s="15">
        <v>1.32</v>
      </c>
      <c r="D24" s="15">
        <v>1.9</v>
      </c>
      <c r="E24" s="137"/>
      <c r="F24" s="5" t="s">
        <v>433</v>
      </c>
      <c r="G24" s="58" t="s">
        <v>392</v>
      </c>
      <c r="H24" s="54">
        <v>0.35</v>
      </c>
      <c r="I24" s="137"/>
      <c r="J24" s="137"/>
      <c r="K24" s="135"/>
    </row>
    <row r="25" spans="1:13" s="83" customFormat="1" ht="17.25">
      <c r="A25" s="13">
        <v>16</v>
      </c>
      <c r="B25" s="14" t="s">
        <v>31</v>
      </c>
      <c r="C25" s="15">
        <v>0.38</v>
      </c>
      <c r="D25" s="15">
        <v>0.5</v>
      </c>
      <c r="E25" s="137"/>
      <c r="F25" s="5" t="s">
        <v>433</v>
      </c>
      <c r="G25" s="58" t="s">
        <v>392</v>
      </c>
      <c r="H25" s="54">
        <v>0.25</v>
      </c>
      <c r="I25" s="137"/>
      <c r="J25" s="137"/>
      <c r="K25" s="135"/>
      <c r="M25" s="83">
        <f>450+675</f>
        <v>1125</v>
      </c>
    </row>
    <row r="26" spans="1:13" s="83" customFormat="1" ht="17.25">
      <c r="A26" s="13">
        <v>17</v>
      </c>
      <c r="B26" s="14" t="s">
        <v>32</v>
      </c>
      <c r="C26" s="15">
        <v>0.27</v>
      </c>
      <c r="D26" s="15">
        <v>0.4</v>
      </c>
      <c r="E26" s="137"/>
      <c r="F26" s="5" t="s">
        <v>433</v>
      </c>
      <c r="G26" s="58" t="s">
        <v>392</v>
      </c>
      <c r="H26" s="54">
        <v>0.7</v>
      </c>
      <c r="I26" s="137"/>
      <c r="J26" s="137"/>
      <c r="K26" s="135"/>
    </row>
    <row r="27" spans="1:13" s="83" customFormat="1" ht="17.25">
      <c r="A27" s="13">
        <v>18</v>
      </c>
      <c r="B27" s="14" t="s">
        <v>33</v>
      </c>
      <c r="C27" s="15">
        <v>1.29</v>
      </c>
      <c r="D27" s="15">
        <v>1.85</v>
      </c>
      <c r="E27" s="137"/>
      <c r="F27" s="5" t="s">
        <v>433</v>
      </c>
      <c r="G27" s="58" t="s">
        <v>392</v>
      </c>
      <c r="H27" s="54">
        <v>0.5</v>
      </c>
      <c r="I27" s="137"/>
      <c r="J27" s="137"/>
      <c r="K27" s="135"/>
    </row>
    <row r="28" spans="1:13" s="83" customFormat="1" ht="17.25">
      <c r="A28" s="13">
        <v>19</v>
      </c>
      <c r="B28" s="14" t="s">
        <v>34</v>
      </c>
      <c r="C28" s="15">
        <v>1.4</v>
      </c>
      <c r="D28" s="15">
        <v>2</v>
      </c>
      <c r="E28" s="137"/>
      <c r="F28" s="5" t="s">
        <v>433</v>
      </c>
      <c r="G28" s="58" t="s">
        <v>392</v>
      </c>
      <c r="H28" s="54">
        <v>0.5</v>
      </c>
      <c r="I28" s="137"/>
      <c r="J28" s="137"/>
      <c r="K28" s="135"/>
    </row>
    <row r="29" spans="1:13" s="83" customFormat="1" ht="17.25">
      <c r="A29" s="13">
        <v>20</v>
      </c>
      <c r="B29" s="14" t="s">
        <v>35</v>
      </c>
      <c r="C29" s="15">
        <v>1.4810000000000001</v>
      </c>
      <c r="D29" s="15">
        <v>2</v>
      </c>
      <c r="E29" s="137"/>
      <c r="F29" s="5" t="s">
        <v>433</v>
      </c>
      <c r="G29" s="58" t="s">
        <v>392</v>
      </c>
      <c r="H29" s="54" t="s">
        <v>18</v>
      </c>
      <c r="I29" s="137"/>
      <c r="J29" s="137"/>
      <c r="K29" s="135"/>
    </row>
    <row r="30" spans="1:13" s="83" customFormat="1" ht="17.25">
      <c r="A30" s="73" t="s">
        <v>36</v>
      </c>
      <c r="B30" s="73"/>
      <c r="C30" s="73"/>
      <c r="D30" s="73"/>
      <c r="E30" s="73"/>
      <c r="F30" s="73"/>
      <c r="G30" s="73"/>
      <c r="H30" s="12"/>
      <c r="I30" s="73"/>
      <c r="J30" s="73"/>
      <c r="K30" s="16"/>
    </row>
    <row r="31" spans="1:13" s="83" customFormat="1" ht="17.25">
      <c r="A31" s="136" t="s">
        <v>37</v>
      </c>
      <c r="B31" s="136"/>
      <c r="C31" s="136"/>
      <c r="D31" s="136"/>
      <c r="E31" s="136"/>
      <c r="F31" s="136"/>
      <c r="G31" s="73"/>
      <c r="H31" s="73"/>
      <c r="I31" s="73"/>
      <c r="J31" s="73"/>
      <c r="K31" s="17"/>
    </row>
    <row r="32" spans="1:13" s="83" customFormat="1" ht="17.25" customHeight="1">
      <c r="A32" s="69">
        <v>21</v>
      </c>
      <c r="B32" s="18" t="s">
        <v>38</v>
      </c>
      <c r="C32" s="19">
        <v>0.28000000000000003</v>
      </c>
      <c r="D32" s="19">
        <v>0.38</v>
      </c>
      <c r="E32" s="137" t="s">
        <v>16</v>
      </c>
      <c r="F32" s="5" t="s">
        <v>433</v>
      </c>
      <c r="G32" s="58" t="s">
        <v>392</v>
      </c>
      <c r="H32" s="54">
        <v>0.65</v>
      </c>
      <c r="I32" s="137" t="s">
        <v>397</v>
      </c>
      <c r="J32" s="137" t="s">
        <v>449</v>
      </c>
      <c r="K32" s="135" t="s">
        <v>13</v>
      </c>
    </row>
    <row r="33" spans="1:11" s="83" customFormat="1" ht="17.25">
      <c r="A33" s="69">
        <v>22</v>
      </c>
      <c r="B33" s="18" t="s">
        <v>39</v>
      </c>
      <c r="C33" s="19">
        <v>0.75</v>
      </c>
      <c r="D33" s="19">
        <v>1.4</v>
      </c>
      <c r="E33" s="137"/>
      <c r="F33" s="5" t="s">
        <v>433</v>
      </c>
      <c r="G33" s="58" t="s">
        <v>392</v>
      </c>
      <c r="H33" s="54">
        <v>0.5</v>
      </c>
      <c r="I33" s="137"/>
      <c r="J33" s="137"/>
      <c r="K33" s="135"/>
    </row>
    <row r="34" spans="1:11" s="83" customFormat="1" ht="17.25">
      <c r="A34" s="69">
        <v>23</v>
      </c>
      <c r="B34" s="18" t="s">
        <v>40</v>
      </c>
      <c r="C34" s="19">
        <v>0.55000000000000004</v>
      </c>
      <c r="D34" s="19">
        <v>1.1000000000000001</v>
      </c>
      <c r="E34" s="137"/>
      <c r="F34" s="5" t="s">
        <v>433</v>
      </c>
      <c r="G34" s="58" t="s">
        <v>392</v>
      </c>
      <c r="H34" s="54">
        <v>0.8</v>
      </c>
      <c r="I34" s="137"/>
      <c r="J34" s="137"/>
      <c r="K34" s="135"/>
    </row>
    <row r="35" spans="1:11" s="83" customFormat="1" ht="17.25">
      <c r="A35" s="69">
        <v>24</v>
      </c>
      <c r="B35" s="18" t="s">
        <v>41</v>
      </c>
      <c r="C35" s="19">
        <v>1.98</v>
      </c>
      <c r="D35" s="19">
        <v>3</v>
      </c>
      <c r="E35" s="137"/>
      <c r="F35" s="5" t="s">
        <v>433</v>
      </c>
      <c r="G35" s="58" t="s">
        <v>392</v>
      </c>
      <c r="H35" s="54">
        <v>0.8</v>
      </c>
      <c r="I35" s="137"/>
      <c r="J35" s="137"/>
      <c r="K35" s="135"/>
    </row>
    <row r="36" spans="1:11" s="83" customFormat="1" ht="17.25">
      <c r="A36" s="69">
        <v>25</v>
      </c>
      <c r="B36" s="18" t="s">
        <v>42</v>
      </c>
      <c r="C36" s="19">
        <v>1.1000000000000001</v>
      </c>
      <c r="D36" s="19">
        <v>2</v>
      </c>
      <c r="E36" s="137"/>
      <c r="F36" s="5" t="s">
        <v>433</v>
      </c>
      <c r="G36" s="58" t="s">
        <v>392</v>
      </c>
      <c r="H36" s="54" t="s">
        <v>18</v>
      </c>
      <c r="I36" s="137"/>
      <c r="J36" s="137"/>
      <c r="K36" s="135"/>
    </row>
    <row r="37" spans="1:11" s="83" customFormat="1" ht="30">
      <c r="A37" s="69">
        <v>26</v>
      </c>
      <c r="B37" s="18" t="s">
        <v>43</v>
      </c>
      <c r="C37" s="19">
        <v>0.32</v>
      </c>
      <c r="D37" s="19">
        <v>0.6</v>
      </c>
      <c r="E37" s="137"/>
      <c r="F37" s="5" t="s">
        <v>433</v>
      </c>
      <c r="G37" s="58" t="s">
        <v>392</v>
      </c>
      <c r="H37" s="54">
        <v>0.8</v>
      </c>
      <c r="I37" s="137"/>
      <c r="J37" s="137"/>
      <c r="K37" s="135"/>
    </row>
    <row r="38" spans="1:11" s="83" customFormat="1" ht="17.25">
      <c r="A38" s="69">
        <v>27</v>
      </c>
      <c r="B38" s="18" t="s">
        <v>44</v>
      </c>
      <c r="C38" s="19">
        <v>0.45</v>
      </c>
      <c r="D38" s="19">
        <v>0.9</v>
      </c>
      <c r="E38" s="137"/>
      <c r="F38" s="5" t="s">
        <v>433</v>
      </c>
      <c r="G38" s="58" t="s">
        <v>392</v>
      </c>
      <c r="H38" s="54">
        <v>0.7</v>
      </c>
      <c r="I38" s="137"/>
      <c r="J38" s="137"/>
      <c r="K38" s="135"/>
    </row>
    <row r="39" spans="1:11" s="83" customFormat="1" ht="17.25">
      <c r="A39" s="69">
        <v>28</v>
      </c>
      <c r="B39" s="18" t="s">
        <v>45</v>
      </c>
      <c r="C39" s="19">
        <v>0.7</v>
      </c>
      <c r="D39" s="19">
        <v>1.4</v>
      </c>
      <c r="E39" s="137"/>
      <c r="F39" s="5" t="s">
        <v>433</v>
      </c>
      <c r="G39" s="58" t="s">
        <v>392</v>
      </c>
      <c r="H39" s="54">
        <v>0.8</v>
      </c>
      <c r="I39" s="137"/>
      <c r="J39" s="137"/>
      <c r="K39" s="135"/>
    </row>
    <row r="40" spans="1:11" s="83" customFormat="1" ht="17.25" customHeight="1">
      <c r="A40" s="69">
        <v>29</v>
      </c>
      <c r="B40" s="18" t="s">
        <v>46</v>
      </c>
      <c r="C40" s="19">
        <v>1.1000000000000001</v>
      </c>
      <c r="D40" s="19">
        <v>2.2000000000000002</v>
      </c>
      <c r="E40" s="137" t="s">
        <v>16</v>
      </c>
      <c r="F40" s="5" t="s">
        <v>433</v>
      </c>
      <c r="G40" s="58" t="s">
        <v>392</v>
      </c>
      <c r="H40" s="54">
        <v>0.7</v>
      </c>
      <c r="I40" s="145" t="s">
        <v>47</v>
      </c>
      <c r="J40" s="145" t="s">
        <v>47</v>
      </c>
      <c r="K40" s="135" t="s">
        <v>441</v>
      </c>
    </row>
    <row r="41" spans="1:11" s="83" customFormat="1" ht="17.25">
      <c r="A41" s="69">
        <v>30</v>
      </c>
      <c r="B41" s="18" t="s">
        <v>48</v>
      </c>
      <c r="C41" s="19">
        <v>0.6</v>
      </c>
      <c r="D41" s="19">
        <v>1.2</v>
      </c>
      <c r="E41" s="137"/>
      <c r="F41" s="5" t="s">
        <v>433</v>
      </c>
      <c r="G41" s="58" t="s">
        <v>392</v>
      </c>
      <c r="H41" s="54">
        <v>0.3</v>
      </c>
      <c r="I41" s="137"/>
      <c r="J41" s="137"/>
      <c r="K41" s="135"/>
    </row>
    <row r="42" spans="1:11" s="83" customFormat="1" ht="17.25">
      <c r="A42" s="69">
        <v>31</v>
      </c>
      <c r="B42" s="18" t="s">
        <v>49</v>
      </c>
      <c r="C42" s="19">
        <v>1.86</v>
      </c>
      <c r="D42" s="19">
        <v>3.8</v>
      </c>
      <c r="E42" s="137"/>
      <c r="F42" s="5" t="s">
        <v>433</v>
      </c>
      <c r="G42" s="58" t="s">
        <v>392</v>
      </c>
      <c r="H42" s="54">
        <v>0.7</v>
      </c>
      <c r="I42" s="137"/>
      <c r="J42" s="137"/>
      <c r="K42" s="135"/>
    </row>
    <row r="43" spans="1:11" s="83" customFormat="1" ht="17.25">
      <c r="A43" s="69">
        <v>32</v>
      </c>
      <c r="B43" s="18" t="s">
        <v>50</v>
      </c>
      <c r="C43" s="19">
        <v>1.48</v>
      </c>
      <c r="D43" s="19">
        <v>3</v>
      </c>
      <c r="E43" s="137"/>
      <c r="F43" s="5" t="s">
        <v>433</v>
      </c>
      <c r="G43" s="58" t="s">
        <v>392</v>
      </c>
      <c r="H43" s="54">
        <v>0.7</v>
      </c>
      <c r="I43" s="137"/>
      <c r="J43" s="137"/>
      <c r="K43" s="135"/>
    </row>
    <row r="44" spans="1:11" s="83" customFormat="1" ht="17.25">
      <c r="A44" s="69">
        <v>33</v>
      </c>
      <c r="B44" s="18" t="s">
        <v>34</v>
      </c>
      <c r="C44" s="19">
        <v>2.2200000000000002</v>
      </c>
      <c r="D44" s="19">
        <v>1.6</v>
      </c>
      <c r="E44" s="137"/>
      <c r="F44" s="5" t="s">
        <v>433</v>
      </c>
      <c r="G44" s="58" t="s">
        <v>392</v>
      </c>
      <c r="H44" s="54">
        <v>0.3</v>
      </c>
      <c r="I44" s="137"/>
      <c r="J44" s="137"/>
      <c r="K44" s="135"/>
    </row>
    <row r="45" spans="1:11" s="83" customFormat="1" ht="17.25">
      <c r="A45" s="69">
        <v>34</v>
      </c>
      <c r="B45" s="18" t="s">
        <v>51</v>
      </c>
      <c r="C45" s="20">
        <v>1.9</v>
      </c>
      <c r="D45" s="20">
        <v>3.6</v>
      </c>
      <c r="E45" s="137"/>
      <c r="F45" s="5" t="s">
        <v>433</v>
      </c>
      <c r="G45" s="58" t="s">
        <v>392</v>
      </c>
      <c r="H45" s="54" t="s">
        <v>18</v>
      </c>
      <c r="I45" s="137"/>
      <c r="J45" s="137"/>
      <c r="K45" s="135"/>
    </row>
    <row r="46" spans="1:11" s="83" customFormat="1" ht="17.25">
      <c r="A46" s="69">
        <v>35</v>
      </c>
      <c r="B46" s="18" t="s">
        <v>52</v>
      </c>
      <c r="C46" s="19">
        <v>0.18</v>
      </c>
      <c r="D46" s="19">
        <v>0.2</v>
      </c>
      <c r="E46" s="137"/>
      <c r="F46" s="5" t="s">
        <v>433</v>
      </c>
      <c r="G46" s="58" t="s">
        <v>392</v>
      </c>
      <c r="H46" s="54">
        <v>0.8</v>
      </c>
      <c r="I46" s="137"/>
      <c r="J46" s="137"/>
      <c r="K46" s="135"/>
    </row>
    <row r="47" spans="1:11" s="83" customFormat="1" ht="17.25">
      <c r="A47" s="138" t="s">
        <v>437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</row>
    <row r="48" spans="1:11" s="83" customFormat="1" ht="17.25" customHeight="1">
      <c r="A48" s="139" t="s">
        <v>53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 s="83" customFormat="1" ht="17.25" customHeight="1">
      <c r="A49" s="86">
        <v>36</v>
      </c>
      <c r="B49" s="21" t="s">
        <v>54</v>
      </c>
      <c r="C49" s="19">
        <v>1.28</v>
      </c>
      <c r="D49" s="19">
        <v>0.75</v>
      </c>
      <c r="E49" s="126" t="s">
        <v>55</v>
      </c>
      <c r="F49" s="88" t="s">
        <v>434</v>
      </c>
      <c r="G49" s="88" t="s">
        <v>393</v>
      </c>
      <c r="H49" s="89">
        <v>0.7</v>
      </c>
      <c r="I49" s="140">
        <v>1142</v>
      </c>
      <c r="J49" s="141" t="s">
        <v>398</v>
      </c>
      <c r="K49" s="126" t="s">
        <v>56</v>
      </c>
    </row>
    <row r="50" spans="1:11" s="83" customFormat="1" ht="17.25">
      <c r="A50" s="86">
        <v>37</v>
      </c>
      <c r="B50" s="21" t="s">
        <v>57</v>
      </c>
      <c r="C50" s="19">
        <v>0.45</v>
      </c>
      <c r="D50" s="19">
        <v>0.45</v>
      </c>
      <c r="E50" s="126"/>
      <c r="F50" s="88" t="s">
        <v>434</v>
      </c>
      <c r="G50" s="88" t="s">
        <v>393</v>
      </c>
      <c r="H50" s="89">
        <v>0.6</v>
      </c>
      <c r="I50" s="140"/>
      <c r="J50" s="141"/>
      <c r="K50" s="126"/>
    </row>
    <row r="51" spans="1:11" s="83" customFormat="1" ht="30">
      <c r="A51" s="86">
        <v>38</v>
      </c>
      <c r="B51" s="21" t="s">
        <v>58</v>
      </c>
      <c r="C51" s="19">
        <v>0.46</v>
      </c>
      <c r="D51" s="19">
        <v>0.39</v>
      </c>
      <c r="E51" s="126"/>
      <c r="F51" s="88" t="s">
        <v>434</v>
      </c>
      <c r="G51" s="88" t="s">
        <v>393</v>
      </c>
      <c r="H51" s="89">
        <v>0.65</v>
      </c>
      <c r="I51" s="140"/>
      <c r="J51" s="141"/>
      <c r="K51" s="126"/>
    </row>
    <row r="52" spans="1:11" s="83" customFormat="1" ht="17.25">
      <c r="A52" s="86">
        <v>39</v>
      </c>
      <c r="B52" s="21" t="s">
        <v>59</v>
      </c>
      <c r="C52" s="19">
        <v>0.77</v>
      </c>
      <c r="D52" s="19">
        <v>0.77</v>
      </c>
      <c r="E52" s="126"/>
      <c r="F52" s="88" t="s">
        <v>434</v>
      </c>
      <c r="G52" s="88" t="s">
        <v>393</v>
      </c>
      <c r="H52" s="89">
        <v>0.65</v>
      </c>
      <c r="I52" s="140"/>
      <c r="J52" s="141"/>
      <c r="K52" s="126"/>
    </row>
    <row r="53" spans="1:11" s="83" customFormat="1" ht="17.25">
      <c r="A53" s="86">
        <v>40</v>
      </c>
      <c r="B53" s="21" t="s">
        <v>60</v>
      </c>
      <c r="C53" s="19">
        <v>0.95</v>
      </c>
      <c r="D53" s="19" t="s">
        <v>18</v>
      </c>
      <c r="E53" s="126"/>
      <c r="F53" s="88" t="s">
        <v>434</v>
      </c>
      <c r="G53" s="88" t="s">
        <v>393</v>
      </c>
      <c r="H53" s="89">
        <v>0.6</v>
      </c>
      <c r="I53" s="140"/>
      <c r="J53" s="141"/>
      <c r="K53" s="126"/>
    </row>
    <row r="54" spans="1:11" s="83" customFormat="1" ht="17.25">
      <c r="A54" s="86">
        <v>41</v>
      </c>
      <c r="B54" s="21" t="s">
        <v>61</v>
      </c>
      <c r="C54" s="19">
        <v>0.68</v>
      </c>
      <c r="D54" s="19">
        <v>1.36</v>
      </c>
      <c r="E54" s="126"/>
      <c r="F54" s="88" t="s">
        <v>434</v>
      </c>
      <c r="G54" s="88" t="s">
        <v>393</v>
      </c>
      <c r="H54" s="89">
        <v>0.7</v>
      </c>
      <c r="I54" s="140"/>
      <c r="J54" s="141"/>
      <c r="K54" s="126"/>
    </row>
    <row r="55" spans="1:11" s="83" customFormat="1" ht="30">
      <c r="A55" s="86">
        <v>42</v>
      </c>
      <c r="B55" s="21" t="s">
        <v>62</v>
      </c>
      <c r="C55" s="19">
        <v>0.23</v>
      </c>
      <c r="D55" s="19">
        <v>0.23</v>
      </c>
      <c r="E55" s="126"/>
      <c r="F55" s="88" t="s">
        <v>434</v>
      </c>
      <c r="G55" s="88" t="s">
        <v>393</v>
      </c>
      <c r="H55" s="89">
        <v>0.6</v>
      </c>
      <c r="I55" s="140"/>
      <c r="J55" s="141"/>
      <c r="K55" s="126"/>
    </row>
    <row r="56" spans="1:11" s="83" customFormat="1" ht="30">
      <c r="A56" s="86">
        <v>43</v>
      </c>
      <c r="B56" s="21" t="s">
        <v>63</v>
      </c>
      <c r="C56" s="19">
        <v>2.2000000000000002</v>
      </c>
      <c r="D56" s="19">
        <v>0.45</v>
      </c>
      <c r="E56" s="126"/>
      <c r="F56" s="88" t="s">
        <v>434</v>
      </c>
      <c r="G56" s="88" t="s">
        <v>393</v>
      </c>
      <c r="H56" s="89">
        <v>0.55000000000000004</v>
      </c>
      <c r="I56" s="140"/>
      <c r="J56" s="141"/>
      <c r="K56" s="126"/>
    </row>
    <row r="57" spans="1:11" s="83" customFormat="1" ht="17.25">
      <c r="A57" s="86">
        <v>44</v>
      </c>
      <c r="B57" s="21" t="s">
        <v>64</v>
      </c>
      <c r="C57" s="19">
        <v>2.2000000000000002</v>
      </c>
      <c r="D57" s="19">
        <v>1.5</v>
      </c>
      <c r="E57" s="126"/>
      <c r="F57" s="88" t="s">
        <v>434</v>
      </c>
      <c r="G57" s="88" t="s">
        <v>393</v>
      </c>
      <c r="H57" s="89">
        <v>0.7</v>
      </c>
      <c r="I57" s="140"/>
      <c r="J57" s="141"/>
      <c r="K57" s="126"/>
    </row>
    <row r="58" spans="1:11" s="83" customFormat="1" ht="17.25">
      <c r="A58" s="86">
        <v>45</v>
      </c>
      <c r="B58" s="21" t="s">
        <v>65</v>
      </c>
      <c r="C58" s="19">
        <v>1.41</v>
      </c>
      <c r="D58" s="19">
        <v>0.7</v>
      </c>
      <c r="E58" s="126"/>
      <c r="F58" s="88" t="s">
        <v>434</v>
      </c>
      <c r="G58" s="88" t="s">
        <v>393</v>
      </c>
      <c r="H58" s="89">
        <v>0.75</v>
      </c>
      <c r="I58" s="140"/>
      <c r="J58" s="141"/>
      <c r="K58" s="126"/>
    </row>
    <row r="59" spans="1:11" s="83" customFormat="1" ht="17.25">
      <c r="A59" s="86">
        <v>46</v>
      </c>
      <c r="B59" s="21" t="s">
        <v>66</v>
      </c>
      <c r="C59" s="19">
        <v>1.71</v>
      </c>
      <c r="D59" s="19">
        <v>0.5</v>
      </c>
      <c r="E59" s="126"/>
      <c r="F59" s="88" t="s">
        <v>434</v>
      </c>
      <c r="G59" s="88" t="s">
        <v>393</v>
      </c>
      <c r="H59" s="89">
        <v>0.45</v>
      </c>
      <c r="I59" s="140"/>
      <c r="J59" s="141"/>
      <c r="K59" s="126"/>
    </row>
    <row r="60" spans="1:11" s="83" customFormat="1" ht="17.25" customHeight="1">
      <c r="A60" s="86">
        <v>47</v>
      </c>
      <c r="B60" s="21" t="s">
        <v>435</v>
      </c>
      <c r="C60" s="19">
        <v>0.25</v>
      </c>
      <c r="D60" s="19">
        <v>0.25</v>
      </c>
      <c r="E60" s="126"/>
      <c r="F60" s="88" t="s">
        <v>434</v>
      </c>
      <c r="G60" s="88" t="s">
        <v>393</v>
      </c>
      <c r="H60" s="89">
        <v>0.6</v>
      </c>
      <c r="I60" s="140"/>
      <c r="J60" s="141"/>
      <c r="K60" s="126"/>
    </row>
    <row r="61" spans="1:11" s="83" customFormat="1" ht="17.25">
      <c r="A61" s="86">
        <v>48</v>
      </c>
      <c r="B61" s="21" t="s">
        <v>67</v>
      </c>
      <c r="C61" s="19">
        <v>0.65</v>
      </c>
      <c r="D61" s="19">
        <v>0.15</v>
      </c>
      <c r="E61" s="126"/>
      <c r="F61" s="88" t="s">
        <v>434</v>
      </c>
      <c r="G61" s="88" t="s">
        <v>393</v>
      </c>
      <c r="H61" s="89">
        <v>0.2</v>
      </c>
      <c r="I61" s="140"/>
      <c r="J61" s="141"/>
      <c r="K61" s="126"/>
    </row>
    <row r="62" spans="1:11" s="83" customFormat="1" ht="20.25" customHeight="1">
      <c r="A62" s="86"/>
      <c r="B62" s="118" t="s">
        <v>68</v>
      </c>
      <c r="C62" s="118"/>
      <c r="D62" s="19"/>
      <c r="E62" s="126" t="s">
        <v>69</v>
      </c>
      <c r="F62" s="90"/>
      <c r="G62" s="88"/>
      <c r="H62" s="89"/>
      <c r="I62" s="91"/>
      <c r="J62" s="91"/>
      <c r="K62" s="126"/>
    </row>
    <row r="63" spans="1:11" s="83" customFormat="1" ht="17.25">
      <c r="A63" s="86">
        <v>49</v>
      </c>
      <c r="B63" s="92" t="s">
        <v>70</v>
      </c>
      <c r="C63" s="93">
        <v>0.39</v>
      </c>
      <c r="D63" s="93">
        <v>0.39</v>
      </c>
      <c r="E63" s="126"/>
      <c r="F63" s="88" t="s">
        <v>434</v>
      </c>
      <c r="G63" s="88" t="s">
        <v>393</v>
      </c>
      <c r="H63" s="89">
        <v>0.6</v>
      </c>
      <c r="I63" s="140">
        <v>290</v>
      </c>
      <c r="J63" s="142" t="s">
        <v>399</v>
      </c>
      <c r="K63" s="126"/>
    </row>
    <row r="64" spans="1:11" s="83" customFormat="1" ht="17.25">
      <c r="A64" s="86">
        <v>50</v>
      </c>
      <c r="B64" s="92" t="s">
        <v>71</v>
      </c>
      <c r="C64" s="93">
        <v>0.5</v>
      </c>
      <c r="D64" s="93">
        <v>0.4</v>
      </c>
      <c r="E64" s="126"/>
      <c r="F64" s="88" t="s">
        <v>434</v>
      </c>
      <c r="G64" s="88" t="s">
        <v>393</v>
      </c>
      <c r="H64" s="89">
        <v>0.6</v>
      </c>
      <c r="I64" s="140"/>
      <c r="J64" s="142"/>
      <c r="K64" s="126"/>
    </row>
    <row r="65" spans="1:11" s="83" customFormat="1" ht="17.25">
      <c r="A65" s="86">
        <v>51</v>
      </c>
      <c r="B65" s="94" t="s">
        <v>72</v>
      </c>
      <c r="C65" s="93">
        <v>0.83</v>
      </c>
      <c r="D65" s="93">
        <v>0.75</v>
      </c>
      <c r="E65" s="126"/>
      <c r="F65" s="88" t="s">
        <v>434</v>
      </c>
      <c r="G65" s="88" t="s">
        <v>393</v>
      </c>
      <c r="H65" s="89">
        <v>0.2</v>
      </c>
      <c r="I65" s="140"/>
      <c r="J65" s="142"/>
      <c r="K65" s="126"/>
    </row>
    <row r="66" spans="1:11" s="83" customFormat="1" ht="17.25">
      <c r="A66" s="86">
        <v>52</v>
      </c>
      <c r="B66" s="94" t="s">
        <v>73</v>
      </c>
      <c r="C66" s="93">
        <v>0.45</v>
      </c>
      <c r="D66" s="93">
        <v>0.45</v>
      </c>
      <c r="E66" s="126"/>
      <c r="F66" s="88" t="s">
        <v>434</v>
      </c>
      <c r="G66" s="88" t="s">
        <v>393</v>
      </c>
      <c r="H66" s="89">
        <v>0.1</v>
      </c>
      <c r="I66" s="140"/>
      <c r="J66" s="142"/>
      <c r="K66" s="126"/>
    </row>
    <row r="67" spans="1:11" s="83" customFormat="1" ht="17.25">
      <c r="A67" s="86">
        <v>53</v>
      </c>
      <c r="B67" s="94" t="s">
        <v>74</v>
      </c>
      <c r="C67" s="93">
        <v>1.0900000000000001</v>
      </c>
      <c r="D67" s="93">
        <v>1</v>
      </c>
      <c r="E67" s="126"/>
      <c r="F67" s="88" t="s">
        <v>434</v>
      </c>
      <c r="G67" s="88" t="s">
        <v>393</v>
      </c>
      <c r="H67" s="89">
        <v>0.5</v>
      </c>
      <c r="I67" s="140"/>
      <c r="J67" s="142"/>
      <c r="K67" s="126"/>
    </row>
    <row r="68" spans="1:11" s="83" customFormat="1" ht="17.25">
      <c r="A68" s="86">
        <v>54</v>
      </c>
      <c r="B68" s="94" t="s">
        <v>75</v>
      </c>
      <c r="C68" s="93">
        <v>0.5</v>
      </c>
      <c r="D68" s="93">
        <v>0.4</v>
      </c>
      <c r="E68" s="126"/>
      <c r="F68" s="88" t="s">
        <v>434</v>
      </c>
      <c r="G68" s="88" t="s">
        <v>393</v>
      </c>
      <c r="H68" s="89">
        <v>0.4</v>
      </c>
      <c r="I68" s="140"/>
      <c r="J68" s="142"/>
      <c r="K68" s="126"/>
    </row>
    <row r="69" spans="1:11" s="83" customFormat="1" ht="17.25">
      <c r="A69" s="86">
        <v>55</v>
      </c>
      <c r="B69" s="94" t="s">
        <v>76</v>
      </c>
      <c r="C69" s="93">
        <v>0.95</v>
      </c>
      <c r="D69" s="93">
        <v>0.8</v>
      </c>
      <c r="E69" s="126"/>
      <c r="F69" s="88" t="s">
        <v>434</v>
      </c>
      <c r="G69" s="88" t="s">
        <v>393</v>
      </c>
      <c r="H69" s="89">
        <v>0.2</v>
      </c>
      <c r="I69" s="140"/>
      <c r="J69" s="142"/>
      <c r="K69" s="126"/>
    </row>
    <row r="70" spans="1:11" s="83" customFormat="1" ht="17.25">
      <c r="A70" s="86">
        <v>56</v>
      </c>
      <c r="B70" s="92" t="s">
        <v>77</v>
      </c>
      <c r="C70" s="93">
        <v>1.85</v>
      </c>
      <c r="D70" s="93">
        <v>1.7</v>
      </c>
      <c r="E70" s="126"/>
      <c r="F70" s="88" t="s">
        <v>434</v>
      </c>
      <c r="G70" s="88" t="s">
        <v>393</v>
      </c>
      <c r="H70" s="89">
        <v>0.5</v>
      </c>
      <c r="I70" s="140"/>
      <c r="J70" s="142"/>
      <c r="K70" s="126"/>
    </row>
    <row r="71" spans="1:11" s="83" customFormat="1" ht="17.25">
      <c r="A71" s="86"/>
      <c r="B71" s="144" t="s">
        <v>78</v>
      </c>
      <c r="C71" s="144"/>
      <c r="D71" s="93"/>
      <c r="E71" s="126"/>
      <c r="F71" s="95"/>
      <c r="G71" s="88"/>
      <c r="H71" s="89"/>
      <c r="I71" s="140"/>
      <c r="J71" s="142"/>
      <c r="K71" s="126"/>
    </row>
    <row r="72" spans="1:11" s="83" customFormat="1" ht="17.25">
      <c r="A72" s="86">
        <v>57</v>
      </c>
      <c r="B72" s="94" t="s">
        <v>79</v>
      </c>
      <c r="C72" s="93">
        <v>0.79</v>
      </c>
      <c r="D72" s="93">
        <v>0.75</v>
      </c>
      <c r="E72" s="126"/>
      <c r="F72" s="88" t="s">
        <v>434</v>
      </c>
      <c r="G72" s="88" t="s">
        <v>393</v>
      </c>
      <c r="H72" s="89">
        <v>0.6</v>
      </c>
      <c r="I72" s="140"/>
      <c r="J72" s="142"/>
      <c r="K72" s="126"/>
    </row>
    <row r="73" spans="1:11" s="83" customFormat="1" ht="17.25">
      <c r="A73" s="86">
        <v>58</v>
      </c>
      <c r="B73" s="94" t="s">
        <v>80</v>
      </c>
      <c r="C73" s="93">
        <v>0.91</v>
      </c>
      <c r="D73" s="93">
        <v>0.85</v>
      </c>
      <c r="E73" s="126"/>
      <c r="F73" s="88" t="s">
        <v>434</v>
      </c>
      <c r="G73" s="88" t="s">
        <v>393</v>
      </c>
      <c r="H73" s="89">
        <v>0.1</v>
      </c>
      <c r="I73" s="140"/>
      <c r="J73" s="142"/>
      <c r="K73" s="126"/>
    </row>
    <row r="74" spans="1:11" s="83" customFormat="1" ht="17.25" customHeight="1">
      <c r="A74" s="86">
        <v>59</v>
      </c>
      <c r="B74" s="94" t="s">
        <v>81</v>
      </c>
      <c r="C74" s="93">
        <v>1.2</v>
      </c>
      <c r="D74" s="93">
        <v>1.1000000000000001</v>
      </c>
      <c r="E74" s="126"/>
      <c r="F74" s="88" t="s">
        <v>434</v>
      </c>
      <c r="G74" s="88" t="s">
        <v>393</v>
      </c>
      <c r="H74" s="89">
        <v>0.2</v>
      </c>
      <c r="I74" s="140"/>
      <c r="J74" s="142"/>
      <c r="K74" s="126"/>
    </row>
    <row r="75" spans="1:11" s="83" customFormat="1" ht="17.25">
      <c r="A75" s="86">
        <v>60</v>
      </c>
      <c r="B75" s="92" t="s">
        <v>82</v>
      </c>
      <c r="C75" s="93">
        <v>0.25</v>
      </c>
      <c r="D75" s="93">
        <v>0.25</v>
      </c>
      <c r="E75" s="126"/>
      <c r="F75" s="88" t="s">
        <v>434</v>
      </c>
      <c r="G75" s="88" t="s">
        <v>393</v>
      </c>
      <c r="H75" s="89">
        <v>0.2</v>
      </c>
      <c r="I75" s="140"/>
      <c r="J75" s="142"/>
      <c r="K75" s="126"/>
    </row>
    <row r="76" spans="1:11" s="83" customFormat="1" ht="17.25">
      <c r="A76" s="86">
        <v>61</v>
      </c>
      <c r="B76" s="92" t="s">
        <v>83</v>
      </c>
      <c r="C76" s="96">
        <v>1</v>
      </c>
      <c r="D76" s="96">
        <v>0.8</v>
      </c>
      <c r="E76" s="126"/>
      <c r="F76" s="88" t="s">
        <v>434</v>
      </c>
      <c r="G76" s="88" t="s">
        <v>393</v>
      </c>
      <c r="H76" s="89">
        <v>0.7</v>
      </c>
      <c r="I76" s="140"/>
      <c r="J76" s="142"/>
      <c r="K76" s="126"/>
    </row>
    <row r="77" spans="1:11" s="83" customFormat="1" ht="17.25" customHeight="1">
      <c r="A77" s="86">
        <v>62</v>
      </c>
      <c r="B77" s="92" t="s">
        <v>84</v>
      </c>
      <c r="C77" s="93">
        <v>0.8</v>
      </c>
      <c r="D77" s="93">
        <v>0.8</v>
      </c>
      <c r="E77" s="126"/>
      <c r="F77" s="88" t="s">
        <v>434</v>
      </c>
      <c r="G77" s="88" t="s">
        <v>393</v>
      </c>
      <c r="H77" s="89">
        <v>0.5</v>
      </c>
      <c r="I77" s="140"/>
      <c r="J77" s="142"/>
      <c r="K77" s="126"/>
    </row>
    <row r="78" spans="1:11" s="83" customFormat="1" ht="17.25">
      <c r="A78" s="86">
        <v>63</v>
      </c>
      <c r="B78" s="21" t="s">
        <v>104</v>
      </c>
      <c r="C78" s="19">
        <v>0.8</v>
      </c>
      <c r="D78" s="19">
        <v>1.45</v>
      </c>
      <c r="E78" s="126" t="s">
        <v>69</v>
      </c>
      <c r="F78" s="88" t="s">
        <v>434</v>
      </c>
      <c r="G78" s="88" t="s">
        <v>393</v>
      </c>
      <c r="H78" s="89" t="s">
        <v>18</v>
      </c>
      <c r="I78" s="140">
        <v>1670</v>
      </c>
      <c r="J78" s="143" t="s">
        <v>400</v>
      </c>
      <c r="K78" s="126" t="s">
        <v>56</v>
      </c>
    </row>
    <row r="79" spans="1:11" s="83" customFormat="1" ht="17.25">
      <c r="A79" s="86">
        <v>64</v>
      </c>
      <c r="B79" s="21" t="s">
        <v>86</v>
      </c>
      <c r="C79" s="19">
        <v>0.5</v>
      </c>
      <c r="D79" s="19">
        <v>0.45</v>
      </c>
      <c r="E79" s="126"/>
      <c r="F79" s="88" t="s">
        <v>434</v>
      </c>
      <c r="G79" s="88" t="s">
        <v>393</v>
      </c>
      <c r="H79" s="89">
        <v>0.6</v>
      </c>
      <c r="I79" s="140"/>
      <c r="J79" s="143"/>
      <c r="K79" s="126"/>
    </row>
    <row r="80" spans="1:11" s="83" customFormat="1" ht="30">
      <c r="A80" s="86">
        <v>65</v>
      </c>
      <c r="B80" s="21" t="s">
        <v>87</v>
      </c>
      <c r="C80" s="19">
        <v>0.5</v>
      </c>
      <c r="D80" s="19">
        <v>0.45</v>
      </c>
      <c r="E80" s="126"/>
      <c r="F80" s="88" t="s">
        <v>434</v>
      </c>
      <c r="G80" s="88" t="s">
        <v>393</v>
      </c>
      <c r="H80" s="89" t="s">
        <v>18</v>
      </c>
      <c r="I80" s="140"/>
      <c r="J80" s="143"/>
      <c r="K80" s="126"/>
    </row>
    <row r="81" spans="1:11" s="83" customFormat="1" ht="30">
      <c r="A81" s="86">
        <v>66</v>
      </c>
      <c r="B81" s="21" t="s">
        <v>88</v>
      </c>
      <c r="C81" s="19">
        <v>0.9</v>
      </c>
      <c r="D81" s="19">
        <v>1.65</v>
      </c>
      <c r="E81" s="126"/>
      <c r="F81" s="88" t="s">
        <v>434</v>
      </c>
      <c r="G81" s="88" t="s">
        <v>393</v>
      </c>
      <c r="H81" s="89" t="s">
        <v>18</v>
      </c>
      <c r="I81" s="140"/>
      <c r="J81" s="143"/>
      <c r="K81" s="126"/>
    </row>
    <row r="82" spans="1:11" s="83" customFormat="1" ht="17.25">
      <c r="A82" s="86">
        <v>67</v>
      </c>
      <c r="B82" s="21" t="s">
        <v>89</v>
      </c>
      <c r="C82" s="19">
        <v>1.4</v>
      </c>
      <c r="D82" s="19">
        <v>1.65</v>
      </c>
      <c r="E82" s="126"/>
      <c r="F82" s="88" t="s">
        <v>434</v>
      </c>
      <c r="G82" s="88" t="s">
        <v>393</v>
      </c>
      <c r="H82" s="89">
        <v>0.75</v>
      </c>
      <c r="I82" s="140"/>
      <c r="J82" s="143"/>
      <c r="K82" s="126"/>
    </row>
    <row r="83" spans="1:11" s="83" customFormat="1" ht="17.25">
      <c r="A83" s="86">
        <v>68</v>
      </c>
      <c r="B83" s="21" t="s">
        <v>90</v>
      </c>
      <c r="C83" s="19">
        <v>2</v>
      </c>
      <c r="D83" s="19">
        <v>3.9</v>
      </c>
      <c r="E83" s="126"/>
      <c r="F83" s="88" t="s">
        <v>434</v>
      </c>
      <c r="G83" s="88" t="s">
        <v>393</v>
      </c>
      <c r="H83" s="89">
        <v>0.3</v>
      </c>
      <c r="I83" s="140"/>
      <c r="J83" s="143"/>
      <c r="K83" s="126"/>
    </row>
    <row r="84" spans="1:11" s="83" customFormat="1" ht="17.25">
      <c r="A84" s="86">
        <v>69</v>
      </c>
      <c r="B84" s="21" t="s">
        <v>91</v>
      </c>
      <c r="C84" s="19">
        <v>1.8</v>
      </c>
      <c r="D84" s="19">
        <v>3.6</v>
      </c>
      <c r="E84" s="126"/>
      <c r="F84" s="88" t="s">
        <v>434</v>
      </c>
      <c r="G84" s="88" t="s">
        <v>393</v>
      </c>
      <c r="H84" s="89">
        <v>0.3</v>
      </c>
      <c r="I84" s="140"/>
      <c r="J84" s="143"/>
      <c r="K84" s="126"/>
    </row>
    <row r="85" spans="1:11" s="83" customFormat="1" ht="17.25">
      <c r="A85" s="86">
        <v>70</v>
      </c>
      <c r="B85" s="21" t="s">
        <v>92</v>
      </c>
      <c r="C85" s="19">
        <v>0.75</v>
      </c>
      <c r="D85" s="19">
        <v>1.25</v>
      </c>
      <c r="E85" s="126"/>
      <c r="F85" s="88" t="s">
        <v>434</v>
      </c>
      <c r="G85" s="88" t="s">
        <v>393</v>
      </c>
      <c r="H85" s="89" t="s">
        <v>18</v>
      </c>
      <c r="I85" s="140"/>
      <c r="J85" s="143"/>
      <c r="K85" s="126"/>
    </row>
    <row r="86" spans="1:11" s="83" customFormat="1" ht="17.25">
      <c r="A86" s="86">
        <v>71</v>
      </c>
      <c r="B86" s="21" t="s">
        <v>93</v>
      </c>
      <c r="C86" s="19">
        <v>1</v>
      </c>
      <c r="D86" s="19">
        <v>1</v>
      </c>
      <c r="E86" s="126"/>
      <c r="F86" s="88" t="s">
        <v>434</v>
      </c>
      <c r="G86" s="88" t="s">
        <v>393</v>
      </c>
      <c r="H86" s="89" t="s">
        <v>18</v>
      </c>
      <c r="I86" s="140"/>
      <c r="J86" s="143"/>
      <c r="K86" s="126"/>
    </row>
    <row r="87" spans="1:11" s="83" customFormat="1" ht="17.25">
      <c r="A87" s="86">
        <v>72</v>
      </c>
      <c r="B87" s="21" t="s">
        <v>94</v>
      </c>
      <c r="C87" s="19">
        <v>1.2</v>
      </c>
      <c r="D87" s="19">
        <v>2.4</v>
      </c>
      <c r="E87" s="126"/>
      <c r="F87" s="88" t="s">
        <v>434</v>
      </c>
      <c r="G87" s="88" t="s">
        <v>393</v>
      </c>
      <c r="H87" s="89">
        <v>0.1</v>
      </c>
      <c r="I87" s="140"/>
      <c r="J87" s="143"/>
      <c r="K87" s="126"/>
    </row>
    <row r="88" spans="1:11" s="83" customFormat="1" ht="17.25">
      <c r="A88" s="86">
        <v>73</v>
      </c>
      <c r="B88" s="21" t="s">
        <v>85</v>
      </c>
      <c r="C88" s="19">
        <v>1</v>
      </c>
      <c r="D88" s="19">
        <v>0.9</v>
      </c>
      <c r="E88" s="126"/>
      <c r="F88" s="88" t="s">
        <v>434</v>
      </c>
      <c r="G88" s="88" t="s">
        <v>393</v>
      </c>
      <c r="H88" s="89" t="s">
        <v>18</v>
      </c>
      <c r="I88" s="140"/>
      <c r="J88" s="143"/>
      <c r="K88" s="126"/>
    </row>
    <row r="89" spans="1:11" s="83" customFormat="1" ht="17.25">
      <c r="A89" s="86">
        <v>74</v>
      </c>
      <c r="B89" s="21" t="s">
        <v>95</v>
      </c>
      <c r="C89" s="19">
        <v>0.99</v>
      </c>
      <c r="D89" s="19">
        <v>0.8</v>
      </c>
      <c r="E89" s="126"/>
      <c r="F89" s="88" t="s">
        <v>434</v>
      </c>
      <c r="G89" s="88" t="s">
        <v>393</v>
      </c>
      <c r="H89" s="89" t="s">
        <v>18</v>
      </c>
      <c r="I89" s="140"/>
      <c r="J89" s="143"/>
      <c r="K89" s="126"/>
    </row>
    <row r="90" spans="1:11" s="83" customFormat="1" ht="17.25">
      <c r="A90" s="86">
        <v>75</v>
      </c>
      <c r="B90" s="21" t="s">
        <v>96</v>
      </c>
      <c r="C90" s="19">
        <v>0.7</v>
      </c>
      <c r="D90" s="19">
        <v>1.4</v>
      </c>
      <c r="E90" s="126"/>
      <c r="F90" s="88" t="s">
        <v>434</v>
      </c>
      <c r="G90" s="88" t="s">
        <v>393</v>
      </c>
      <c r="H90" s="89" t="s">
        <v>18</v>
      </c>
      <c r="I90" s="140"/>
      <c r="J90" s="143"/>
      <c r="K90" s="126"/>
    </row>
    <row r="91" spans="1:11" s="83" customFormat="1" ht="17.25">
      <c r="A91" s="86">
        <v>76</v>
      </c>
      <c r="B91" s="21" t="s">
        <v>97</v>
      </c>
      <c r="C91" s="19">
        <v>0.52</v>
      </c>
      <c r="D91" s="19">
        <v>1.04</v>
      </c>
      <c r="E91" s="126"/>
      <c r="F91" s="88" t="s">
        <v>434</v>
      </c>
      <c r="G91" s="88" t="s">
        <v>393</v>
      </c>
      <c r="H91" s="89" t="s">
        <v>18</v>
      </c>
      <c r="I91" s="140"/>
      <c r="J91" s="143"/>
      <c r="K91" s="126"/>
    </row>
    <row r="92" spans="1:11" s="83" customFormat="1" ht="17.25">
      <c r="A92" s="86">
        <v>77</v>
      </c>
      <c r="B92" s="21" t="s">
        <v>98</v>
      </c>
      <c r="C92" s="19">
        <v>0.45</v>
      </c>
      <c r="D92" s="19">
        <v>0.7</v>
      </c>
      <c r="E92" s="126"/>
      <c r="F92" s="88" t="s">
        <v>434</v>
      </c>
      <c r="G92" s="88" t="s">
        <v>393</v>
      </c>
      <c r="H92" s="89" t="s">
        <v>18</v>
      </c>
      <c r="I92" s="140"/>
      <c r="J92" s="143"/>
      <c r="K92" s="126"/>
    </row>
    <row r="93" spans="1:11" s="83" customFormat="1" ht="17.25">
      <c r="A93" s="86">
        <v>78</v>
      </c>
      <c r="B93" s="21" t="s">
        <v>99</v>
      </c>
      <c r="C93" s="19">
        <v>0.41499999999999998</v>
      </c>
      <c r="D93" s="19">
        <v>0.93</v>
      </c>
      <c r="E93" s="126"/>
      <c r="F93" s="88" t="s">
        <v>434</v>
      </c>
      <c r="G93" s="88" t="s">
        <v>393</v>
      </c>
      <c r="H93" s="89">
        <v>0.6</v>
      </c>
      <c r="I93" s="140"/>
      <c r="J93" s="143"/>
      <c r="K93" s="126"/>
    </row>
    <row r="94" spans="1:11" s="83" customFormat="1" ht="17.25">
      <c r="A94" s="86">
        <v>79</v>
      </c>
      <c r="B94" s="21" t="s">
        <v>100</v>
      </c>
      <c r="C94" s="19">
        <v>0.5</v>
      </c>
      <c r="D94" s="19">
        <v>0.5</v>
      </c>
      <c r="E94" s="126"/>
      <c r="F94" s="88" t="s">
        <v>434</v>
      </c>
      <c r="G94" s="88" t="s">
        <v>393</v>
      </c>
      <c r="H94" s="89" t="s">
        <v>18</v>
      </c>
      <c r="I94" s="140"/>
      <c r="J94" s="143"/>
      <c r="K94" s="126"/>
    </row>
    <row r="95" spans="1:11" s="83" customFormat="1" ht="17.25">
      <c r="A95" s="86">
        <v>80</v>
      </c>
      <c r="B95" s="21" t="s">
        <v>101</v>
      </c>
      <c r="C95" s="19">
        <v>0.5</v>
      </c>
      <c r="D95" s="19">
        <v>1</v>
      </c>
      <c r="E95" s="126"/>
      <c r="F95" s="88" t="s">
        <v>434</v>
      </c>
      <c r="G95" s="88" t="s">
        <v>393</v>
      </c>
      <c r="H95" s="89" t="s">
        <v>18</v>
      </c>
      <c r="I95" s="140"/>
      <c r="J95" s="143"/>
      <c r="K95" s="126"/>
    </row>
    <row r="96" spans="1:11" s="83" customFormat="1" ht="30">
      <c r="A96" s="86">
        <v>81</v>
      </c>
      <c r="B96" s="21" t="s">
        <v>102</v>
      </c>
      <c r="C96" s="19">
        <v>0.375</v>
      </c>
      <c r="D96" s="19">
        <v>0.75</v>
      </c>
      <c r="E96" s="126"/>
      <c r="F96" s="88" t="s">
        <v>434</v>
      </c>
      <c r="G96" s="88" t="s">
        <v>393</v>
      </c>
      <c r="H96" s="89" t="s">
        <v>18</v>
      </c>
      <c r="I96" s="140"/>
      <c r="J96" s="143"/>
      <c r="K96" s="126"/>
    </row>
    <row r="97" spans="1:11" s="83" customFormat="1" ht="17.25">
      <c r="A97" s="86">
        <v>82</v>
      </c>
      <c r="B97" s="21" t="s">
        <v>103</v>
      </c>
      <c r="C97" s="19">
        <v>2.2000000000000002</v>
      </c>
      <c r="D97" s="19">
        <v>4.0999999999999996</v>
      </c>
      <c r="E97" s="126"/>
      <c r="F97" s="88" t="s">
        <v>434</v>
      </c>
      <c r="G97" s="88" t="s">
        <v>393</v>
      </c>
      <c r="H97" s="89">
        <v>0.6</v>
      </c>
      <c r="I97" s="140"/>
      <c r="J97" s="143"/>
      <c r="K97" s="126"/>
    </row>
    <row r="98" spans="1:11" s="83" customFormat="1" ht="17.25">
      <c r="A98" s="86">
        <v>83</v>
      </c>
      <c r="B98" s="21" t="s">
        <v>105</v>
      </c>
      <c r="C98" s="19">
        <v>0.32</v>
      </c>
      <c r="D98" s="19">
        <v>0.32</v>
      </c>
      <c r="E98" s="126"/>
      <c r="F98" s="88" t="s">
        <v>434</v>
      </c>
      <c r="G98" s="88" t="s">
        <v>393</v>
      </c>
      <c r="H98" s="89" t="s">
        <v>18</v>
      </c>
      <c r="I98" s="140"/>
      <c r="J98" s="143"/>
      <c r="K98" s="126"/>
    </row>
    <row r="99" spans="1:11" s="83" customFormat="1" ht="17.25">
      <c r="A99" s="86">
        <v>84</v>
      </c>
      <c r="B99" s="21" t="s">
        <v>106</v>
      </c>
      <c r="C99" s="19">
        <v>0.75</v>
      </c>
      <c r="D99" s="19">
        <v>1.5</v>
      </c>
      <c r="E99" s="126"/>
      <c r="F99" s="88" t="s">
        <v>434</v>
      </c>
      <c r="G99" s="88" t="s">
        <v>393</v>
      </c>
      <c r="H99" s="89" t="s">
        <v>18</v>
      </c>
      <c r="I99" s="140"/>
      <c r="J99" s="143"/>
      <c r="K99" s="126"/>
    </row>
    <row r="100" spans="1:11" s="83" customFormat="1" ht="17.25">
      <c r="A100" s="86">
        <v>85</v>
      </c>
      <c r="B100" s="21" t="s">
        <v>107</v>
      </c>
      <c r="C100" s="19">
        <v>0.9</v>
      </c>
      <c r="D100" s="19">
        <v>1.8</v>
      </c>
      <c r="E100" s="126"/>
      <c r="F100" s="88" t="s">
        <v>434</v>
      </c>
      <c r="G100" s="88" t="s">
        <v>393</v>
      </c>
      <c r="H100" s="89" t="s">
        <v>18</v>
      </c>
      <c r="I100" s="140"/>
      <c r="J100" s="143"/>
      <c r="K100" s="126"/>
    </row>
    <row r="101" spans="1:11" s="83" customFormat="1" ht="17.25">
      <c r="A101" s="86"/>
      <c r="B101" s="21"/>
      <c r="C101" s="19"/>
      <c r="D101" s="19"/>
      <c r="E101" s="87"/>
      <c r="F101" s="88"/>
      <c r="G101" s="88"/>
      <c r="H101" s="89"/>
      <c r="I101" s="19"/>
      <c r="J101" s="107"/>
      <c r="K101" s="68"/>
    </row>
    <row r="102" spans="1:11" ht="24.75" customHeight="1">
      <c r="A102" s="132" t="s">
        <v>417</v>
      </c>
      <c r="B102" s="132"/>
      <c r="C102" s="132"/>
      <c r="D102" s="132"/>
      <c r="E102" s="51"/>
      <c r="F102" s="51"/>
      <c r="G102" s="51"/>
      <c r="H102" s="51"/>
      <c r="I102" s="51"/>
      <c r="J102" s="51"/>
      <c r="K102" s="51"/>
    </row>
    <row r="103" spans="1:11" s="81" customFormat="1" ht="28.5" customHeight="1">
      <c r="A103" s="68">
        <v>1</v>
      </c>
      <c r="B103" s="21" t="s">
        <v>108</v>
      </c>
      <c r="C103" s="22">
        <v>7.1</v>
      </c>
      <c r="D103" s="19">
        <f>2*7.1</f>
        <v>14.2</v>
      </c>
      <c r="E103" s="126" t="s">
        <v>414</v>
      </c>
      <c r="F103" s="68" t="s">
        <v>109</v>
      </c>
      <c r="G103" s="68" t="s">
        <v>110</v>
      </c>
      <c r="H103" s="55">
        <v>0.76</v>
      </c>
      <c r="I103" s="133">
        <v>15042</v>
      </c>
      <c r="J103" s="146" t="s">
        <v>443</v>
      </c>
      <c r="K103" s="126" t="s">
        <v>111</v>
      </c>
    </row>
    <row r="104" spans="1:11" s="81" customFormat="1" ht="60">
      <c r="A104" s="68">
        <v>2</v>
      </c>
      <c r="B104" s="21" t="s">
        <v>112</v>
      </c>
      <c r="C104" s="22">
        <v>2.4</v>
      </c>
      <c r="D104" s="19">
        <f>2*2.4</f>
        <v>4.8</v>
      </c>
      <c r="E104" s="126"/>
      <c r="F104" s="68" t="s">
        <v>109</v>
      </c>
      <c r="G104" s="68" t="s">
        <v>110</v>
      </c>
      <c r="H104" s="55">
        <v>0.7</v>
      </c>
      <c r="I104" s="133"/>
      <c r="J104" s="146"/>
      <c r="K104" s="126"/>
    </row>
    <row r="105" spans="1:11" s="81" customFormat="1" ht="63" customHeight="1">
      <c r="A105" s="68">
        <v>3</v>
      </c>
      <c r="B105" s="21" t="s">
        <v>113</v>
      </c>
      <c r="C105" s="22">
        <v>0.35</v>
      </c>
      <c r="D105" s="19">
        <f>2*0.35</f>
        <v>0.7</v>
      </c>
      <c r="E105" s="126"/>
      <c r="F105" s="68" t="s">
        <v>109</v>
      </c>
      <c r="G105" s="68" t="s">
        <v>110</v>
      </c>
      <c r="H105" s="55">
        <v>0.45</v>
      </c>
      <c r="I105" s="133"/>
      <c r="J105" s="146"/>
      <c r="K105" s="126"/>
    </row>
    <row r="106" spans="1:11" s="81" customFormat="1" ht="39" customHeight="1">
      <c r="A106" s="68">
        <v>4</v>
      </c>
      <c r="B106" s="21" t="s">
        <v>114</v>
      </c>
      <c r="C106" s="22">
        <v>0.9</v>
      </c>
      <c r="D106" s="19">
        <f>2*0.9</f>
        <v>1.8</v>
      </c>
      <c r="E106" s="126"/>
      <c r="F106" s="68" t="s">
        <v>109</v>
      </c>
      <c r="G106" s="68" t="s">
        <v>110</v>
      </c>
      <c r="H106" s="55">
        <v>0.95</v>
      </c>
      <c r="I106" s="133"/>
      <c r="J106" s="146"/>
      <c r="K106" s="126"/>
    </row>
    <row r="107" spans="1:11" s="81" customFormat="1" ht="45">
      <c r="A107" s="68">
        <v>5</v>
      </c>
      <c r="B107" s="21" t="s">
        <v>115</v>
      </c>
      <c r="C107" s="22">
        <v>3.5</v>
      </c>
      <c r="D107" s="19">
        <f>2*3.5</f>
        <v>7</v>
      </c>
      <c r="E107" s="126" t="s">
        <v>414</v>
      </c>
      <c r="F107" s="68" t="s">
        <v>109</v>
      </c>
      <c r="G107" s="68" t="s">
        <v>110</v>
      </c>
      <c r="H107" s="55">
        <v>0.85</v>
      </c>
      <c r="I107" s="147" t="s">
        <v>47</v>
      </c>
      <c r="J107" s="147" t="s">
        <v>442</v>
      </c>
      <c r="K107" s="126" t="s">
        <v>111</v>
      </c>
    </row>
    <row r="108" spans="1:11" s="81" customFormat="1" ht="28.5" customHeight="1">
      <c r="A108" s="68">
        <v>6</v>
      </c>
      <c r="B108" s="21" t="s">
        <v>116</v>
      </c>
      <c r="C108" s="22">
        <v>1.06</v>
      </c>
      <c r="D108" s="19" t="s">
        <v>117</v>
      </c>
      <c r="E108" s="126"/>
      <c r="F108" s="70" t="s">
        <v>118</v>
      </c>
      <c r="G108" s="70" t="s">
        <v>118</v>
      </c>
      <c r="H108" s="84" t="s">
        <v>118</v>
      </c>
      <c r="I108" s="133"/>
      <c r="J108" s="133"/>
      <c r="K108" s="126"/>
    </row>
    <row r="109" spans="1:11" s="81" customFormat="1" ht="28.5" customHeight="1">
      <c r="A109" s="68">
        <v>7</v>
      </c>
      <c r="B109" s="21" t="s">
        <v>119</v>
      </c>
      <c r="C109" s="22">
        <v>0.5</v>
      </c>
      <c r="D109" s="19">
        <f>2*0.5</f>
        <v>1</v>
      </c>
      <c r="E109" s="126"/>
      <c r="F109" s="68" t="s">
        <v>109</v>
      </c>
      <c r="G109" s="68" t="s">
        <v>110</v>
      </c>
      <c r="H109" s="55">
        <v>1</v>
      </c>
      <c r="I109" s="133"/>
      <c r="J109" s="133"/>
      <c r="K109" s="126"/>
    </row>
    <row r="110" spans="1:11" s="81" customFormat="1" ht="28.5" customHeight="1">
      <c r="A110" s="68">
        <v>8</v>
      </c>
      <c r="B110" s="21" t="s">
        <v>120</v>
      </c>
      <c r="C110" s="22">
        <v>0.33</v>
      </c>
      <c r="D110" s="19">
        <f>2*0.33</f>
        <v>0.66</v>
      </c>
      <c r="E110" s="126"/>
      <c r="F110" s="68" t="s">
        <v>109</v>
      </c>
      <c r="G110" s="68" t="s">
        <v>110</v>
      </c>
      <c r="H110" s="55">
        <v>0.6</v>
      </c>
      <c r="I110" s="133"/>
      <c r="J110" s="133"/>
      <c r="K110" s="126"/>
    </row>
    <row r="111" spans="1:11" s="81" customFormat="1" ht="28.5" customHeight="1">
      <c r="A111" s="68">
        <v>9</v>
      </c>
      <c r="B111" s="21" t="s">
        <v>121</v>
      </c>
      <c r="C111" s="22">
        <v>2.2000000000000002</v>
      </c>
      <c r="D111" s="19">
        <f>2*2.2</f>
        <v>4.4000000000000004</v>
      </c>
      <c r="E111" s="126"/>
      <c r="F111" s="68" t="s">
        <v>109</v>
      </c>
      <c r="G111" s="68" t="s">
        <v>110</v>
      </c>
      <c r="H111" s="55">
        <v>0.85</v>
      </c>
      <c r="I111" s="133"/>
      <c r="J111" s="133"/>
      <c r="K111" s="126"/>
    </row>
    <row r="112" spans="1:11" s="81" customFormat="1" ht="28.5" customHeight="1">
      <c r="A112" s="68">
        <v>10</v>
      </c>
      <c r="B112" s="21" t="s">
        <v>122</v>
      </c>
      <c r="C112" s="22">
        <v>0.44</v>
      </c>
      <c r="D112" s="19">
        <f>2*0.44</f>
        <v>0.88</v>
      </c>
      <c r="E112" s="126"/>
      <c r="F112" s="68" t="s">
        <v>109</v>
      </c>
      <c r="G112" s="68" t="s">
        <v>110</v>
      </c>
      <c r="H112" s="55">
        <v>0.6</v>
      </c>
      <c r="I112" s="133"/>
      <c r="J112" s="133"/>
      <c r="K112" s="126"/>
    </row>
    <row r="113" spans="1:12" s="81" customFormat="1" ht="28.5" customHeight="1">
      <c r="A113" s="68">
        <v>11</v>
      </c>
      <c r="B113" s="21" t="s">
        <v>123</v>
      </c>
      <c r="C113" s="22">
        <v>0.9</v>
      </c>
      <c r="D113" s="19">
        <f>2*0.9</f>
        <v>1.8</v>
      </c>
      <c r="E113" s="126"/>
      <c r="F113" s="68" t="s">
        <v>109</v>
      </c>
      <c r="G113" s="68" t="s">
        <v>110</v>
      </c>
      <c r="H113" s="55">
        <v>0.65</v>
      </c>
      <c r="I113" s="133"/>
      <c r="J113" s="133"/>
      <c r="K113" s="126"/>
    </row>
    <row r="114" spans="1:12" s="81" customFormat="1" ht="60" customHeight="1">
      <c r="A114" s="68">
        <v>12</v>
      </c>
      <c r="B114" s="21" t="s">
        <v>124</v>
      </c>
      <c r="C114" s="22">
        <v>1.9</v>
      </c>
      <c r="D114" s="19">
        <f>2*1.9</f>
        <v>3.8</v>
      </c>
      <c r="E114" s="126"/>
      <c r="F114" s="68" t="s">
        <v>109</v>
      </c>
      <c r="G114" s="68" t="s">
        <v>110</v>
      </c>
      <c r="H114" s="55">
        <v>0.95</v>
      </c>
      <c r="I114" s="133"/>
      <c r="J114" s="133"/>
      <c r="K114" s="126"/>
    </row>
    <row r="115" spans="1:12" s="81" customFormat="1" ht="28.5" customHeight="1">
      <c r="A115" s="68">
        <v>13</v>
      </c>
      <c r="B115" s="21" t="s">
        <v>125</v>
      </c>
      <c r="C115" s="22">
        <v>0.4</v>
      </c>
      <c r="D115" s="19">
        <f>2*0.4</f>
        <v>0.8</v>
      </c>
      <c r="E115" s="126"/>
      <c r="F115" s="68" t="s">
        <v>109</v>
      </c>
      <c r="G115" s="68" t="s">
        <v>110</v>
      </c>
      <c r="H115" s="55">
        <v>0.6</v>
      </c>
      <c r="I115" s="133"/>
      <c r="J115" s="133"/>
      <c r="K115" s="126"/>
    </row>
    <row r="116" spans="1:12" s="81" customFormat="1" ht="28.5" customHeight="1">
      <c r="A116" s="68">
        <v>14</v>
      </c>
      <c r="B116" s="21" t="s">
        <v>126</v>
      </c>
      <c r="C116" s="22">
        <v>0.67</v>
      </c>
      <c r="D116" s="19">
        <f>2*0.67</f>
        <v>1.34</v>
      </c>
      <c r="E116" s="126"/>
      <c r="F116" s="68" t="s">
        <v>109</v>
      </c>
      <c r="G116" s="68" t="s">
        <v>110</v>
      </c>
      <c r="H116" s="55">
        <v>0.75</v>
      </c>
      <c r="I116" s="133"/>
      <c r="J116" s="133"/>
      <c r="K116" s="126"/>
    </row>
    <row r="117" spans="1:12" s="81" customFormat="1" ht="43.5" customHeight="1">
      <c r="A117" s="68">
        <v>15</v>
      </c>
      <c r="B117" s="21" t="s">
        <v>127</v>
      </c>
      <c r="C117" s="22">
        <v>0.45</v>
      </c>
      <c r="D117" s="19">
        <f>2*0.45</f>
        <v>0.9</v>
      </c>
      <c r="E117" s="126"/>
      <c r="F117" s="68" t="s">
        <v>109</v>
      </c>
      <c r="G117" s="68" t="s">
        <v>110</v>
      </c>
      <c r="H117" s="55">
        <v>0.6</v>
      </c>
      <c r="I117" s="133"/>
      <c r="J117" s="133"/>
      <c r="K117" s="126"/>
    </row>
    <row r="118" spans="1:12" s="81" customFormat="1" ht="39" customHeight="1">
      <c r="A118" s="68">
        <v>16</v>
      </c>
      <c r="B118" s="21" t="s">
        <v>128</v>
      </c>
      <c r="C118" s="22">
        <v>0.16</v>
      </c>
      <c r="D118" s="19">
        <f>C118*2</f>
        <v>0.32</v>
      </c>
      <c r="E118" s="126"/>
      <c r="F118" s="68" t="s">
        <v>109</v>
      </c>
      <c r="G118" s="68" t="s">
        <v>110</v>
      </c>
      <c r="H118" s="55">
        <v>0.6</v>
      </c>
      <c r="I118" s="133"/>
      <c r="J118" s="133"/>
      <c r="K118" s="126"/>
    </row>
    <row r="119" spans="1:12" s="81" customFormat="1" ht="28.5" customHeight="1">
      <c r="A119" s="68">
        <v>17</v>
      </c>
      <c r="B119" s="21" t="s">
        <v>129</v>
      </c>
      <c r="C119" s="22">
        <v>1.35</v>
      </c>
      <c r="D119" s="19">
        <f>2*1.35</f>
        <v>2.7</v>
      </c>
      <c r="E119" s="126"/>
      <c r="F119" s="68" t="s">
        <v>109</v>
      </c>
      <c r="G119" s="68" t="s">
        <v>110</v>
      </c>
      <c r="H119" s="55">
        <v>0.75</v>
      </c>
      <c r="I119" s="133"/>
      <c r="J119" s="133"/>
      <c r="K119" s="126"/>
    </row>
    <row r="120" spans="1:12" s="81" customFormat="1" ht="35.25" customHeight="1">
      <c r="A120" s="68">
        <v>18</v>
      </c>
      <c r="B120" s="21" t="s">
        <v>130</v>
      </c>
      <c r="C120" s="22">
        <v>0.3</v>
      </c>
      <c r="D120" s="19">
        <v>0.3</v>
      </c>
      <c r="E120" s="126"/>
      <c r="F120" s="68" t="s">
        <v>109</v>
      </c>
      <c r="G120" s="68" t="s">
        <v>110</v>
      </c>
      <c r="H120" s="55">
        <v>0.7</v>
      </c>
      <c r="I120" s="133"/>
      <c r="J120" s="133"/>
      <c r="K120" s="126"/>
    </row>
    <row r="121" spans="1:12" s="81" customFormat="1" ht="35.25" customHeight="1">
      <c r="A121" s="68">
        <v>19</v>
      </c>
      <c r="B121" s="21" t="s">
        <v>131</v>
      </c>
      <c r="C121" s="22">
        <v>2.5</v>
      </c>
      <c r="D121" s="19">
        <f>2*2.5</f>
        <v>5</v>
      </c>
      <c r="E121" s="126"/>
      <c r="F121" s="68" t="s">
        <v>109</v>
      </c>
      <c r="G121" s="68" t="s">
        <v>110</v>
      </c>
      <c r="H121" s="55">
        <v>0.95</v>
      </c>
      <c r="I121" s="133"/>
      <c r="J121" s="133"/>
      <c r="K121" s="126"/>
    </row>
    <row r="122" spans="1:12" s="81" customFormat="1" ht="38.25" customHeight="1">
      <c r="A122" s="68">
        <v>20</v>
      </c>
      <c r="B122" s="23" t="s">
        <v>132</v>
      </c>
      <c r="C122" s="22">
        <v>7.24</v>
      </c>
      <c r="D122" s="24" t="s">
        <v>118</v>
      </c>
      <c r="E122" s="126"/>
      <c r="F122" s="126" t="s">
        <v>133</v>
      </c>
      <c r="G122" s="126"/>
      <c r="H122" s="126"/>
      <c r="I122" s="133"/>
      <c r="J122" s="133"/>
      <c r="K122" s="126"/>
    </row>
    <row r="123" spans="1:12" s="81" customFormat="1" ht="90">
      <c r="A123" s="68">
        <v>21</v>
      </c>
      <c r="B123" s="21" t="s">
        <v>141</v>
      </c>
      <c r="C123" s="22">
        <v>1.58</v>
      </c>
      <c r="D123" s="19">
        <f>2*1.58</f>
        <v>3.16</v>
      </c>
      <c r="E123" s="126" t="s">
        <v>415</v>
      </c>
      <c r="F123" s="68" t="s">
        <v>109</v>
      </c>
      <c r="G123" s="68" t="s">
        <v>110</v>
      </c>
      <c r="H123" s="55" t="s">
        <v>418</v>
      </c>
      <c r="I123" s="133">
        <v>6250</v>
      </c>
      <c r="J123" s="133">
        <v>5200</v>
      </c>
      <c r="K123" s="126" t="s">
        <v>111</v>
      </c>
      <c r="L123" s="82"/>
    </row>
    <row r="124" spans="1:12" s="81" customFormat="1" ht="150">
      <c r="A124" s="68">
        <v>22</v>
      </c>
      <c r="B124" s="21" t="s">
        <v>134</v>
      </c>
      <c r="C124" s="22">
        <v>1.3</v>
      </c>
      <c r="D124" s="19">
        <f>2*1.3</f>
        <v>2.6</v>
      </c>
      <c r="E124" s="126"/>
      <c r="F124" s="68" t="s">
        <v>109</v>
      </c>
      <c r="G124" s="68" t="s">
        <v>110</v>
      </c>
      <c r="H124" s="55" t="s">
        <v>419</v>
      </c>
      <c r="I124" s="133"/>
      <c r="J124" s="133"/>
      <c r="K124" s="126"/>
      <c r="L124" s="82"/>
    </row>
    <row r="125" spans="1:12" s="81" customFormat="1" ht="45">
      <c r="A125" s="68">
        <v>23</v>
      </c>
      <c r="B125" s="21" t="s">
        <v>135</v>
      </c>
      <c r="C125" s="22">
        <v>1.65</v>
      </c>
      <c r="D125" s="19">
        <f>2*1.65</f>
        <v>3.3</v>
      </c>
      <c r="E125" s="126"/>
      <c r="F125" s="68" t="s">
        <v>109</v>
      </c>
      <c r="G125" s="68" t="s">
        <v>110</v>
      </c>
      <c r="H125" s="55">
        <v>0.77</v>
      </c>
      <c r="I125" s="133"/>
      <c r="J125" s="133"/>
      <c r="K125" s="126"/>
      <c r="L125" s="82"/>
    </row>
    <row r="126" spans="1:12" s="81" customFormat="1" ht="60">
      <c r="A126" s="68">
        <v>24</v>
      </c>
      <c r="B126" s="21" t="s">
        <v>136</v>
      </c>
      <c r="C126" s="22">
        <v>0.42</v>
      </c>
      <c r="D126" s="19">
        <f>2*0.42</f>
        <v>0.84</v>
      </c>
      <c r="E126" s="126"/>
      <c r="F126" s="68" t="s">
        <v>109</v>
      </c>
      <c r="G126" s="68" t="s">
        <v>110</v>
      </c>
      <c r="H126" s="55">
        <v>0.3</v>
      </c>
      <c r="I126" s="133"/>
      <c r="J126" s="133"/>
      <c r="K126" s="126"/>
      <c r="L126" s="82"/>
    </row>
    <row r="127" spans="1:12" s="81" customFormat="1" ht="45">
      <c r="A127" s="68">
        <v>25</v>
      </c>
      <c r="B127" s="21" t="s">
        <v>137</v>
      </c>
      <c r="C127" s="22">
        <v>1.25</v>
      </c>
      <c r="D127" s="19">
        <f>2*1.25</f>
        <v>2.5</v>
      </c>
      <c r="E127" s="126"/>
      <c r="F127" s="68" t="s">
        <v>109</v>
      </c>
      <c r="G127" s="68" t="s">
        <v>110</v>
      </c>
      <c r="H127" s="55">
        <v>0.3</v>
      </c>
      <c r="I127" s="133"/>
      <c r="J127" s="133"/>
      <c r="K127" s="126"/>
      <c r="L127" s="82"/>
    </row>
    <row r="128" spans="1:12" s="81" customFormat="1" ht="30">
      <c r="A128" s="68">
        <v>26</v>
      </c>
      <c r="B128" s="85" t="s">
        <v>138</v>
      </c>
      <c r="C128" s="22">
        <v>1.6</v>
      </c>
      <c r="D128" s="19">
        <f>2*1.6</f>
        <v>3.2</v>
      </c>
      <c r="E128" s="126"/>
      <c r="F128" s="68" t="s">
        <v>109</v>
      </c>
      <c r="G128" s="68" t="s">
        <v>110</v>
      </c>
      <c r="H128" s="55">
        <v>0.3</v>
      </c>
      <c r="I128" s="133"/>
      <c r="J128" s="133"/>
      <c r="K128" s="126"/>
      <c r="L128" s="82"/>
    </row>
    <row r="129" spans="1:12" s="81" customFormat="1" ht="75">
      <c r="A129" s="68">
        <v>27</v>
      </c>
      <c r="B129" s="85" t="s">
        <v>139</v>
      </c>
      <c r="C129" s="22">
        <v>1.92</v>
      </c>
      <c r="D129" s="19">
        <f>2*1.92</f>
        <v>3.84</v>
      </c>
      <c r="E129" s="126"/>
      <c r="F129" s="68" t="s">
        <v>109</v>
      </c>
      <c r="G129" s="68" t="s">
        <v>110</v>
      </c>
      <c r="H129" s="55" t="s">
        <v>420</v>
      </c>
      <c r="I129" s="133"/>
      <c r="J129" s="133"/>
      <c r="K129" s="126"/>
      <c r="L129" s="82"/>
    </row>
    <row r="130" spans="1:12" s="81" customFormat="1" ht="75">
      <c r="A130" s="68">
        <v>28</v>
      </c>
      <c r="B130" s="21" t="s">
        <v>140</v>
      </c>
      <c r="C130" s="22">
        <v>0.75</v>
      </c>
      <c r="D130" s="19">
        <f>2*0.75</f>
        <v>1.5</v>
      </c>
      <c r="E130" s="126"/>
      <c r="F130" s="68" t="s">
        <v>109</v>
      </c>
      <c r="G130" s="68" t="s">
        <v>110</v>
      </c>
      <c r="H130" s="55" t="s">
        <v>421</v>
      </c>
      <c r="I130" s="133"/>
      <c r="J130" s="133"/>
      <c r="K130" s="126"/>
      <c r="L130" s="82"/>
    </row>
    <row r="131" spans="1:12" s="81" customFormat="1" ht="75">
      <c r="A131" s="68">
        <v>29</v>
      </c>
      <c r="B131" s="21" t="s">
        <v>142</v>
      </c>
      <c r="C131" s="22">
        <v>0.8</v>
      </c>
      <c r="D131" s="19">
        <f>2*0.8</f>
        <v>1.6</v>
      </c>
      <c r="E131" s="126"/>
      <c r="F131" s="68" t="s">
        <v>109</v>
      </c>
      <c r="G131" s="68" t="s">
        <v>110</v>
      </c>
      <c r="H131" s="55" t="s">
        <v>422</v>
      </c>
      <c r="I131" s="133"/>
      <c r="J131" s="133"/>
      <c r="K131" s="126"/>
      <c r="L131" s="82"/>
    </row>
    <row r="132" spans="1:12" s="81" customFormat="1" ht="75">
      <c r="A132" s="68">
        <v>30</v>
      </c>
      <c r="B132" s="21" t="s">
        <v>143</v>
      </c>
      <c r="C132" s="22">
        <v>0.65</v>
      </c>
      <c r="D132" s="19">
        <f>2*0.65</f>
        <v>1.3</v>
      </c>
      <c r="E132" s="126" t="s">
        <v>415</v>
      </c>
      <c r="F132" s="68" t="s">
        <v>109</v>
      </c>
      <c r="G132" s="68" t="s">
        <v>110</v>
      </c>
      <c r="H132" s="55" t="s">
        <v>423</v>
      </c>
      <c r="I132" s="147" t="s">
        <v>47</v>
      </c>
      <c r="J132" s="147" t="s">
        <v>47</v>
      </c>
      <c r="K132" s="126" t="s">
        <v>111</v>
      </c>
      <c r="L132" s="82"/>
    </row>
    <row r="133" spans="1:12" s="81" customFormat="1" ht="260.25" customHeight="1">
      <c r="A133" s="68">
        <v>31</v>
      </c>
      <c r="B133" s="21" t="s">
        <v>144</v>
      </c>
      <c r="C133" s="22">
        <v>0.7</v>
      </c>
      <c r="D133" s="19">
        <f>2*0.7</f>
        <v>1.4</v>
      </c>
      <c r="E133" s="126"/>
      <c r="F133" s="68" t="s">
        <v>109</v>
      </c>
      <c r="G133" s="68" t="s">
        <v>110</v>
      </c>
      <c r="H133" s="55" t="s">
        <v>424</v>
      </c>
      <c r="I133" s="133"/>
      <c r="J133" s="133"/>
      <c r="K133" s="126"/>
      <c r="L133" s="82"/>
    </row>
    <row r="134" spans="1:12" s="81" customFormat="1" ht="115.5" customHeight="1">
      <c r="A134" s="68">
        <v>32</v>
      </c>
      <c r="B134" s="21" t="s">
        <v>145</v>
      </c>
      <c r="C134" s="22">
        <v>0.84</v>
      </c>
      <c r="D134" s="19">
        <f>2*0.84</f>
        <v>1.68</v>
      </c>
      <c r="E134" s="126"/>
      <c r="F134" s="68" t="s">
        <v>109</v>
      </c>
      <c r="G134" s="68" t="s">
        <v>110</v>
      </c>
      <c r="H134" s="55" t="s">
        <v>425</v>
      </c>
      <c r="I134" s="133"/>
      <c r="J134" s="133"/>
      <c r="K134" s="126"/>
      <c r="L134" s="82"/>
    </row>
    <row r="135" spans="1:12" s="81" customFormat="1" ht="90">
      <c r="A135" s="68">
        <v>33</v>
      </c>
      <c r="B135" s="21" t="s">
        <v>146</v>
      </c>
      <c r="C135" s="22">
        <v>0.3</v>
      </c>
      <c r="D135" s="19">
        <f>2*0.3</f>
        <v>0.6</v>
      </c>
      <c r="E135" s="126"/>
      <c r="F135" s="68" t="s">
        <v>109</v>
      </c>
      <c r="G135" s="68" t="s">
        <v>110</v>
      </c>
      <c r="H135" s="55" t="s">
        <v>425</v>
      </c>
      <c r="I135" s="133"/>
      <c r="J135" s="133"/>
      <c r="K135" s="126"/>
      <c r="L135" s="82"/>
    </row>
    <row r="136" spans="1:12" s="81" customFormat="1" ht="75">
      <c r="A136" s="68">
        <v>34</v>
      </c>
      <c r="B136" s="21" t="s">
        <v>147</v>
      </c>
      <c r="C136" s="22">
        <v>0.9</v>
      </c>
      <c r="D136" s="19">
        <f>2*0.9</f>
        <v>1.8</v>
      </c>
      <c r="E136" s="126"/>
      <c r="F136" s="68" t="s">
        <v>109</v>
      </c>
      <c r="G136" s="68" t="s">
        <v>110</v>
      </c>
      <c r="H136" s="55" t="s">
        <v>421</v>
      </c>
      <c r="I136" s="133"/>
      <c r="J136" s="133"/>
      <c r="K136" s="126"/>
      <c r="L136" s="82"/>
    </row>
    <row r="137" spans="1:12" s="81" customFormat="1" ht="150">
      <c r="A137" s="68">
        <v>35</v>
      </c>
      <c r="B137" s="21" t="s">
        <v>148</v>
      </c>
      <c r="C137" s="22">
        <v>0.42499999999999999</v>
      </c>
      <c r="D137" s="19">
        <f>2*0.425</f>
        <v>0.85</v>
      </c>
      <c r="E137" s="126" t="s">
        <v>415</v>
      </c>
      <c r="F137" s="68" t="s">
        <v>109</v>
      </c>
      <c r="G137" s="68" t="s">
        <v>110</v>
      </c>
      <c r="H137" s="55" t="s">
        <v>426</v>
      </c>
      <c r="I137" s="147" t="s">
        <v>47</v>
      </c>
      <c r="J137" s="147" t="s">
        <v>47</v>
      </c>
      <c r="K137" s="133" t="s">
        <v>111</v>
      </c>
      <c r="L137" s="82"/>
    </row>
    <row r="138" spans="1:12" s="81" customFormat="1" ht="45">
      <c r="A138" s="68">
        <v>36</v>
      </c>
      <c r="B138" s="21" t="s">
        <v>149</v>
      </c>
      <c r="C138" s="22">
        <v>0.83</v>
      </c>
      <c r="D138" s="19">
        <f>2*0.83</f>
        <v>1.66</v>
      </c>
      <c r="E138" s="126"/>
      <c r="F138" s="68" t="s">
        <v>109</v>
      </c>
      <c r="G138" s="68" t="s">
        <v>110</v>
      </c>
      <c r="H138" s="55">
        <v>0.9</v>
      </c>
      <c r="I138" s="133"/>
      <c r="J138" s="133"/>
      <c r="K138" s="133"/>
      <c r="L138" s="82"/>
    </row>
    <row r="139" spans="1:12" s="81" customFormat="1" ht="233.25" customHeight="1">
      <c r="A139" s="68">
        <v>37</v>
      </c>
      <c r="B139" s="21" t="s">
        <v>150</v>
      </c>
      <c r="C139" s="22">
        <v>0.52</v>
      </c>
      <c r="D139" s="19">
        <f>2*0.52</f>
        <v>1.04</v>
      </c>
      <c r="E139" s="126"/>
      <c r="F139" s="68" t="s">
        <v>109</v>
      </c>
      <c r="G139" s="68" t="s">
        <v>110</v>
      </c>
      <c r="H139" s="55" t="s">
        <v>427</v>
      </c>
      <c r="I139" s="133"/>
      <c r="J139" s="133"/>
      <c r="K139" s="133"/>
      <c r="L139" s="82"/>
    </row>
    <row r="140" spans="1:12" s="81" customFormat="1" ht="217.5" customHeight="1">
      <c r="A140" s="68">
        <v>38</v>
      </c>
      <c r="B140" s="21" t="s">
        <v>151</v>
      </c>
      <c r="C140" s="22">
        <v>1.45</v>
      </c>
      <c r="D140" s="19">
        <v>1.45</v>
      </c>
      <c r="E140" s="126"/>
      <c r="F140" s="68" t="s">
        <v>109</v>
      </c>
      <c r="G140" s="68" t="s">
        <v>110</v>
      </c>
      <c r="H140" s="59" t="s">
        <v>428</v>
      </c>
      <c r="I140" s="133"/>
      <c r="J140" s="133"/>
      <c r="K140" s="133"/>
      <c r="L140" s="82"/>
    </row>
    <row r="141" spans="1:12" s="81" customFormat="1" ht="195.75" customHeight="1">
      <c r="A141" s="68">
        <v>39</v>
      </c>
      <c r="B141" s="21" t="s">
        <v>152</v>
      </c>
      <c r="C141" s="22">
        <v>1.2</v>
      </c>
      <c r="D141" s="19">
        <f>2*1.2</f>
        <v>2.4</v>
      </c>
      <c r="E141" s="126"/>
      <c r="F141" s="68" t="s">
        <v>109</v>
      </c>
      <c r="G141" s="68" t="s">
        <v>110</v>
      </c>
      <c r="H141" s="55" t="s">
        <v>429</v>
      </c>
      <c r="I141" s="147" t="s">
        <v>47</v>
      </c>
      <c r="J141" s="147" t="s">
        <v>47</v>
      </c>
      <c r="K141" s="133" t="s">
        <v>111</v>
      </c>
      <c r="L141" s="82"/>
    </row>
    <row r="142" spans="1:12" s="81" customFormat="1" ht="105">
      <c r="A142" s="68">
        <v>40</v>
      </c>
      <c r="B142" s="21" t="s">
        <v>153</v>
      </c>
      <c r="C142" s="22">
        <v>2.7</v>
      </c>
      <c r="D142" s="19">
        <f>2*2.7</f>
        <v>5.4</v>
      </c>
      <c r="E142" s="126"/>
      <c r="F142" s="68" t="s">
        <v>109</v>
      </c>
      <c r="G142" s="68" t="s">
        <v>110</v>
      </c>
      <c r="H142" s="55" t="s">
        <v>430</v>
      </c>
      <c r="I142" s="133"/>
      <c r="J142" s="133"/>
      <c r="K142" s="133"/>
      <c r="L142" s="82"/>
    </row>
    <row r="143" spans="1:12" s="81" customFormat="1">
      <c r="A143" s="68">
        <v>41</v>
      </c>
      <c r="B143" s="21" t="s">
        <v>154</v>
      </c>
      <c r="C143" s="22">
        <v>1.95</v>
      </c>
      <c r="D143" s="19">
        <v>1.95</v>
      </c>
      <c r="E143" s="126"/>
      <c r="F143" s="68" t="s">
        <v>109</v>
      </c>
      <c r="G143" s="68" t="s">
        <v>110</v>
      </c>
      <c r="H143" s="55">
        <v>0.9</v>
      </c>
      <c r="I143" s="133"/>
      <c r="J143" s="133"/>
      <c r="K143" s="133"/>
      <c r="L143" s="82"/>
    </row>
    <row r="144" spans="1:12" s="81" customFormat="1" ht="150">
      <c r="A144" s="68">
        <v>42</v>
      </c>
      <c r="B144" s="21" t="s">
        <v>155</v>
      </c>
      <c r="C144" s="22">
        <v>0.9</v>
      </c>
      <c r="D144" s="19">
        <f>2*0.9</f>
        <v>1.8</v>
      </c>
      <c r="E144" s="126"/>
      <c r="F144" s="68" t="s">
        <v>109</v>
      </c>
      <c r="G144" s="68" t="s">
        <v>110</v>
      </c>
      <c r="H144" s="55" t="s">
        <v>431</v>
      </c>
      <c r="I144" s="133"/>
      <c r="J144" s="133"/>
      <c r="K144" s="133"/>
      <c r="L144" s="82"/>
    </row>
    <row r="145" spans="1:12" s="81" customFormat="1" ht="87.75" customHeight="1">
      <c r="A145" s="68">
        <v>43</v>
      </c>
      <c r="B145" s="21" t="s">
        <v>156</v>
      </c>
      <c r="C145" s="22">
        <v>1.9</v>
      </c>
      <c r="D145" s="19">
        <f>2*1.9</f>
        <v>3.8</v>
      </c>
      <c r="E145" s="126"/>
      <c r="F145" s="68" t="s">
        <v>109</v>
      </c>
      <c r="G145" s="68" t="s">
        <v>110</v>
      </c>
      <c r="H145" s="55" t="s">
        <v>432</v>
      </c>
      <c r="I145" s="133"/>
      <c r="J145" s="133"/>
      <c r="K145" s="133"/>
      <c r="L145" s="82"/>
    </row>
    <row r="146" spans="1:12" s="81" customFormat="1" ht="87.75" customHeight="1">
      <c r="A146" s="68">
        <v>44</v>
      </c>
      <c r="B146" s="21" t="s">
        <v>157</v>
      </c>
      <c r="C146" s="22">
        <v>1.7</v>
      </c>
      <c r="D146" s="19">
        <f>2*1.7</f>
        <v>3.4</v>
      </c>
      <c r="E146" s="126"/>
      <c r="F146" s="68" t="s">
        <v>109</v>
      </c>
      <c r="G146" s="68" t="s">
        <v>110</v>
      </c>
      <c r="H146" s="55" t="s">
        <v>432</v>
      </c>
      <c r="I146" s="133"/>
      <c r="J146" s="133"/>
      <c r="K146" s="133"/>
      <c r="L146" s="82"/>
    </row>
    <row r="147" spans="1:12" s="81" customFormat="1" ht="25.5" customHeight="1">
      <c r="A147" s="68">
        <v>45</v>
      </c>
      <c r="B147" s="21" t="s">
        <v>158</v>
      </c>
      <c r="C147" s="19">
        <v>2.9</v>
      </c>
      <c r="D147" s="19">
        <f>2*2.9</f>
        <v>5.8</v>
      </c>
      <c r="E147" s="126" t="s">
        <v>416</v>
      </c>
      <c r="F147" s="68" t="s">
        <v>159</v>
      </c>
      <c r="G147" s="68" t="s">
        <v>160</v>
      </c>
      <c r="H147" s="55">
        <v>0.95</v>
      </c>
      <c r="I147" s="133">
        <v>8021.09</v>
      </c>
      <c r="J147" s="126">
        <v>7150</v>
      </c>
      <c r="K147" s="126" t="s">
        <v>111</v>
      </c>
      <c r="L147" s="82"/>
    </row>
    <row r="148" spans="1:12" s="81" customFormat="1" ht="25.5" customHeight="1">
      <c r="A148" s="68">
        <v>46</v>
      </c>
      <c r="B148" s="21" t="s">
        <v>161</v>
      </c>
      <c r="C148" s="19">
        <v>1.6</v>
      </c>
      <c r="D148" s="19">
        <f>2*1.6</f>
        <v>3.2</v>
      </c>
      <c r="E148" s="126"/>
      <c r="F148" s="68" t="s">
        <v>159</v>
      </c>
      <c r="G148" s="68" t="s">
        <v>160</v>
      </c>
      <c r="H148" s="55">
        <v>1</v>
      </c>
      <c r="I148" s="133"/>
      <c r="J148" s="126"/>
      <c r="K148" s="126"/>
    </row>
    <row r="149" spans="1:12" s="81" customFormat="1" ht="25.5" customHeight="1">
      <c r="A149" s="68">
        <v>47</v>
      </c>
      <c r="B149" s="21" t="s">
        <v>162</v>
      </c>
      <c r="C149" s="19">
        <v>0.5</v>
      </c>
      <c r="D149" s="19">
        <f>2*0.5</f>
        <v>1</v>
      </c>
      <c r="E149" s="126"/>
      <c r="F149" s="68" t="s">
        <v>159</v>
      </c>
      <c r="G149" s="68" t="s">
        <v>160</v>
      </c>
      <c r="H149" s="55">
        <v>1</v>
      </c>
      <c r="I149" s="133"/>
      <c r="J149" s="126"/>
      <c r="K149" s="126"/>
    </row>
    <row r="150" spans="1:12" s="81" customFormat="1" ht="25.5" customHeight="1">
      <c r="A150" s="68">
        <v>48</v>
      </c>
      <c r="B150" s="21" t="s">
        <v>163</v>
      </c>
      <c r="C150" s="19">
        <v>0.57999999999999996</v>
      </c>
      <c r="D150" s="19">
        <f>2*0.58</f>
        <v>1.1599999999999999</v>
      </c>
      <c r="E150" s="126"/>
      <c r="F150" s="68" t="s">
        <v>159</v>
      </c>
      <c r="G150" s="68" t="s">
        <v>160</v>
      </c>
      <c r="H150" s="55">
        <v>0.95</v>
      </c>
      <c r="I150" s="133"/>
      <c r="J150" s="126"/>
      <c r="K150" s="126"/>
    </row>
    <row r="151" spans="1:12" s="81" customFormat="1" ht="25.5" customHeight="1">
      <c r="A151" s="68">
        <v>49</v>
      </c>
      <c r="B151" s="21" t="s">
        <v>164</v>
      </c>
      <c r="C151" s="19">
        <v>0.56999999999999995</v>
      </c>
      <c r="D151" s="19">
        <v>0.56999999999999995</v>
      </c>
      <c r="E151" s="126"/>
      <c r="F151" s="68" t="s">
        <v>159</v>
      </c>
      <c r="G151" s="68" t="s">
        <v>160</v>
      </c>
      <c r="H151" s="55">
        <v>1</v>
      </c>
      <c r="I151" s="133"/>
      <c r="J151" s="126"/>
      <c r="K151" s="126"/>
    </row>
    <row r="152" spans="1:12" s="81" customFormat="1" ht="25.5" customHeight="1">
      <c r="A152" s="68">
        <v>50</v>
      </c>
      <c r="B152" s="21" t="s">
        <v>165</v>
      </c>
      <c r="C152" s="19">
        <v>0.5</v>
      </c>
      <c r="D152" s="19">
        <f>2*0.5</f>
        <v>1</v>
      </c>
      <c r="E152" s="126"/>
      <c r="F152" s="68" t="s">
        <v>159</v>
      </c>
      <c r="G152" s="68" t="s">
        <v>160</v>
      </c>
      <c r="H152" s="55">
        <v>1</v>
      </c>
      <c r="I152" s="133"/>
      <c r="J152" s="126"/>
      <c r="K152" s="126"/>
    </row>
    <row r="153" spans="1:12" s="81" customFormat="1" ht="25.5" customHeight="1">
      <c r="A153" s="68">
        <v>51</v>
      </c>
      <c r="B153" s="21" t="s">
        <v>166</v>
      </c>
      <c r="C153" s="19">
        <v>0.5</v>
      </c>
      <c r="D153" s="19">
        <f>2*0.5</f>
        <v>1</v>
      </c>
      <c r="E153" s="126"/>
      <c r="F153" s="68" t="s">
        <v>159</v>
      </c>
      <c r="G153" s="68" t="s">
        <v>160</v>
      </c>
      <c r="H153" s="55">
        <v>1</v>
      </c>
      <c r="I153" s="133"/>
      <c r="J153" s="126"/>
      <c r="K153" s="126"/>
    </row>
    <row r="154" spans="1:12" s="81" customFormat="1" ht="25.5" customHeight="1">
      <c r="A154" s="68">
        <v>52</v>
      </c>
      <c r="B154" s="21" t="s">
        <v>167</v>
      </c>
      <c r="C154" s="19">
        <v>0.5</v>
      </c>
      <c r="D154" s="19">
        <f>2*0.5</f>
        <v>1</v>
      </c>
      <c r="E154" s="126"/>
      <c r="F154" s="68" t="s">
        <v>159</v>
      </c>
      <c r="G154" s="68" t="s">
        <v>160</v>
      </c>
      <c r="H154" s="55">
        <v>0.9</v>
      </c>
      <c r="I154" s="133"/>
      <c r="J154" s="126"/>
      <c r="K154" s="126"/>
    </row>
    <row r="155" spans="1:12" s="81" customFormat="1" ht="45">
      <c r="A155" s="68">
        <v>53</v>
      </c>
      <c r="B155" s="21" t="s">
        <v>168</v>
      </c>
      <c r="C155" s="19">
        <v>3.7</v>
      </c>
      <c r="D155" s="19">
        <f>2*4.2</f>
        <v>8.4</v>
      </c>
      <c r="E155" s="126"/>
      <c r="F155" s="68" t="s">
        <v>159</v>
      </c>
      <c r="G155" s="68" t="s">
        <v>160</v>
      </c>
      <c r="H155" s="55">
        <v>1</v>
      </c>
      <c r="I155" s="133"/>
      <c r="J155" s="126"/>
      <c r="K155" s="126"/>
    </row>
    <row r="156" spans="1:12" s="81" customFormat="1" ht="25.5" customHeight="1">
      <c r="A156" s="68">
        <v>54</v>
      </c>
      <c r="B156" s="21" t="s">
        <v>169</v>
      </c>
      <c r="C156" s="19">
        <v>0.56000000000000005</v>
      </c>
      <c r="D156" s="19">
        <f>2*0.56</f>
        <v>1.1200000000000001</v>
      </c>
      <c r="E156" s="126"/>
      <c r="F156" s="68" t="s">
        <v>159</v>
      </c>
      <c r="G156" s="68" t="s">
        <v>160</v>
      </c>
      <c r="H156" s="55">
        <v>1</v>
      </c>
      <c r="I156" s="133"/>
      <c r="J156" s="126"/>
      <c r="K156" s="126"/>
    </row>
    <row r="157" spans="1:12" s="81" customFormat="1" ht="25.5" customHeight="1">
      <c r="A157" s="68">
        <v>55</v>
      </c>
      <c r="B157" s="21" t="s">
        <v>170</v>
      </c>
      <c r="C157" s="19">
        <v>0.26</v>
      </c>
      <c r="D157" s="19">
        <f>2*0.26</f>
        <v>0.52</v>
      </c>
      <c r="E157" s="126"/>
      <c r="F157" s="68" t="s">
        <v>159</v>
      </c>
      <c r="G157" s="68" t="s">
        <v>160</v>
      </c>
      <c r="H157" s="55">
        <v>0.9</v>
      </c>
      <c r="I157" s="133"/>
      <c r="J157" s="126"/>
      <c r="K157" s="126"/>
    </row>
    <row r="158" spans="1:12" s="81" customFormat="1" ht="30">
      <c r="A158" s="68">
        <v>56</v>
      </c>
      <c r="B158" s="21" t="s">
        <v>171</v>
      </c>
      <c r="C158" s="19">
        <v>2</v>
      </c>
      <c r="D158" s="19">
        <f>2*2</f>
        <v>4</v>
      </c>
      <c r="E158" s="126"/>
      <c r="F158" s="68" t="s">
        <v>172</v>
      </c>
      <c r="G158" s="68" t="s">
        <v>173</v>
      </c>
      <c r="H158" s="55">
        <v>0.9</v>
      </c>
      <c r="I158" s="133"/>
      <c r="J158" s="126"/>
      <c r="K158" s="126"/>
    </row>
    <row r="159" spans="1:12" s="81" customFormat="1" ht="25.5" customHeight="1">
      <c r="A159" s="68">
        <v>57</v>
      </c>
      <c r="B159" s="21" t="s">
        <v>174</v>
      </c>
      <c r="C159" s="19">
        <v>2.65</v>
      </c>
      <c r="D159" s="19">
        <f>2*2.65</f>
        <v>5.3</v>
      </c>
      <c r="E159" s="126"/>
      <c r="F159" s="68" t="s">
        <v>172</v>
      </c>
      <c r="G159" s="68" t="s">
        <v>173</v>
      </c>
      <c r="H159" s="55">
        <v>0.95</v>
      </c>
      <c r="I159" s="133"/>
      <c r="J159" s="126"/>
      <c r="K159" s="126"/>
    </row>
    <row r="160" spans="1:12" s="81" customFormat="1" ht="25.5" customHeight="1">
      <c r="A160" s="68">
        <v>58</v>
      </c>
      <c r="B160" s="21" t="s">
        <v>175</v>
      </c>
      <c r="C160" s="19">
        <v>1.75</v>
      </c>
      <c r="D160" s="19">
        <f>2*1.75</f>
        <v>3.5</v>
      </c>
      <c r="E160" s="126"/>
      <c r="F160" s="68" t="s">
        <v>172</v>
      </c>
      <c r="G160" s="68" t="s">
        <v>173</v>
      </c>
      <c r="H160" s="55">
        <v>0.95</v>
      </c>
      <c r="I160" s="133"/>
      <c r="J160" s="126"/>
      <c r="K160" s="126"/>
    </row>
    <row r="161" spans="1:14" s="81" customFormat="1" ht="25.5" customHeight="1">
      <c r="A161" s="68">
        <v>59</v>
      </c>
      <c r="B161" s="21" t="s">
        <v>176</v>
      </c>
      <c r="C161" s="19">
        <v>1.75</v>
      </c>
      <c r="D161" s="19">
        <f>2*1.75</f>
        <v>3.5</v>
      </c>
      <c r="E161" s="126"/>
      <c r="F161" s="68" t="s">
        <v>172</v>
      </c>
      <c r="G161" s="68" t="s">
        <v>173</v>
      </c>
      <c r="H161" s="55">
        <v>0.95</v>
      </c>
      <c r="I161" s="133"/>
      <c r="J161" s="126"/>
      <c r="K161" s="126"/>
    </row>
    <row r="162" spans="1:14" s="81" customFormat="1" ht="25.5" customHeight="1">
      <c r="A162" s="68">
        <v>60</v>
      </c>
      <c r="B162" s="21" t="s">
        <v>177</v>
      </c>
      <c r="C162" s="19">
        <v>0.69</v>
      </c>
      <c r="D162" s="19">
        <f>2*0.69</f>
        <v>1.38</v>
      </c>
      <c r="E162" s="126"/>
      <c r="F162" s="68" t="s">
        <v>172</v>
      </c>
      <c r="G162" s="68" t="s">
        <v>173</v>
      </c>
      <c r="H162" s="55">
        <v>0.95</v>
      </c>
      <c r="I162" s="133"/>
      <c r="J162" s="126"/>
      <c r="K162" s="126"/>
    </row>
    <row r="163" spans="1:14" s="81" customFormat="1" ht="25.5" customHeight="1">
      <c r="A163" s="68">
        <v>61</v>
      </c>
      <c r="B163" s="21" t="s">
        <v>178</v>
      </c>
      <c r="C163" s="19">
        <v>0.43</v>
      </c>
      <c r="D163" s="19">
        <f>2*0.425</f>
        <v>0.85</v>
      </c>
      <c r="E163" s="126"/>
      <c r="F163" s="68" t="s">
        <v>172</v>
      </c>
      <c r="G163" s="68" t="s">
        <v>173</v>
      </c>
      <c r="H163" s="55">
        <v>1</v>
      </c>
      <c r="I163" s="133"/>
      <c r="J163" s="126"/>
      <c r="K163" s="126"/>
    </row>
    <row r="164" spans="1:14" s="81" customFormat="1" ht="25.5" customHeight="1">
      <c r="A164" s="68">
        <v>62</v>
      </c>
      <c r="B164" s="21" t="s">
        <v>179</v>
      </c>
      <c r="C164" s="19">
        <v>1.3</v>
      </c>
      <c r="D164" s="19">
        <v>1.3</v>
      </c>
      <c r="E164" s="126"/>
      <c r="F164" s="68" t="s">
        <v>172</v>
      </c>
      <c r="G164" s="68" t="s">
        <v>173</v>
      </c>
      <c r="H164" s="55">
        <v>0.9</v>
      </c>
      <c r="I164" s="133"/>
      <c r="J164" s="126"/>
      <c r="K164" s="126"/>
    </row>
    <row r="165" spans="1:14" s="81" customFormat="1" ht="25.5" customHeight="1">
      <c r="A165" s="68">
        <v>63</v>
      </c>
      <c r="B165" s="21" t="s">
        <v>180</v>
      </c>
      <c r="C165" s="19">
        <v>0.93</v>
      </c>
      <c r="D165" s="19">
        <f>2*0.926</f>
        <v>1.8520000000000001</v>
      </c>
      <c r="E165" s="126"/>
      <c r="F165" s="68" t="s">
        <v>172</v>
      </c>
      <c r="G165" s="68" t="s">
        <v>173</v>
      </c>
      <c r="H165" s="55">
        <v>0.95</v>
      </c>
      <c r="I165" s="133"/>
      <c r="J165" s="126"/>
      <c r="K165" s="126"/>
    </row>
    <row r="166" spans="1:14" s="81" customFormat="1" ht="25.5" customHeight="1">
      <c r="A166" s="68">
        <v>64</v>
      </c>
      <c r="B166" s="21" t="s">
        <v>181</v>
      </c>
      <c r="C166" s="19">
        <v>0.25</v>
      </c>
      <c r="D166" s="19">
        <f>2*0.25</f>
        <v>0.5</v>
      </c>
      <c r="E166" s="126"/>
      <c r="F166" s="68" t="s">
        <v>172</v>
      </c>
      <c r="G166" s="68" t="s">
        <v>173</v>
      </c>
      <c r="H166" s="55">
        <v>0.95</v>
      </c>
      <c r="I166" s="133"/>
      <c r="J166" s="126"/>
      <c r="K166" s="126"/>
    </row>
    <row r="167" spans="1:14" s="81" customFormat="1" ht="25.5" customHeight="1">
      <c r="A167" s="68">
        <v>65</v>
      </c>
      <c r="B167" s="21" t="s">
        <v>182</v>
      </c>
      <c r="C167" s="19">
        <v>2</v>
      </c>
      <c r="D167" s="19">
        <f>2*2</f>
        <v>4</v>
      </c>
      <c r="E167" s="126"/>
      <c r="F167" s="68" t="s">
        <v>183</v>
      </c>
      <c r="G167" s="68" t="s">
        <v>184</v>
      </c>
      <c r="H167" s="55">
        <v>0.95</v>
      </c>
      <c r="I167" s="133"/>
      <c r="J167" s="126"/>
      <c r="K167" s="126"/>
    </row>
    <row r="168" spans="1:14" s="81" customFormat="1" ht="25.5" customHeight="1">
      <c r="A168" s="68">
        <v>66</v>
      </c>
      <c r="B168" s="21" t="s">
        <v>185</v>
      </c>
      <c r="C168" s="19">
        <v>4</v>
      </c>
      <c r="D168" s="19">
        <f>2*4</f>
        <v>8</v>
      </c>
      <c r="E168" s="126"/>
      <c r="F168" s="68" t="s">
        <v>183</v>
      </c>
      <c r="G168" s="68" t="s">
        <v>184</v>
      </c>
      <c r="H168" s="55">
        <v>0.95</v>
      </c>
      <c r="I168" s="133"/>
      <c r="J168" s="126"/>
      <c r="K168" s="126"/>
    </row>
    <row r="169" spans="1:14" s="81" customFormat="1" ht="25.5" customHeight="1">
      <c r="A169" s="68">
        <v>67</v>
      </c>
      <c r="B169" s="21" t="s">
        <v>186</v>
      </c>
      <c r="C169" s="19">
        <v>0.55000000000000004</v>
      </c>
      <c r="D169" s="19">
        <f>2*0.55</f>
        <v>1.1000000000000001</v>
      </c>
      <c r="E169" s="126"/>
      <c r="F169" s="68" t="s">
        <v>183</v>
      </c>
      <c r="G169" s="68" t="s">
        <v>184</v>
      </c>
      <c r="H169" s="55">
        <v>0.9</v>
      </c>
      <c r="I169" s="133"/>
      <c r="J169" s="126"/>
      <c r="K169" s="126"/>
    </row>
    <row r="170" spans="1:14" s="81" customFormat="1">
      <c r="A170" s="68"/>
      <c r="B170" s="21" t="s">
        <v>187</v>
      </c>
      <c r="C170" s="19">
        <f>SUM(C103:C169)</f>
        <v>93.355000000000018</v>
      </c>
      <c r="D170" s="19">
        <f>SUM(D103:D169)</f>
        <v>165.52200000000005</v>
      </c>
      <c r="E170" s="68"/>
      <c r="F170" s="68"/>
      <c r="G170" s="68"/>
      <c r="H170" s="68"/>
      <c r="I170" s="68"/>
      <c r="J170" s="68"/>
      <c r="K170" s="68"/>
    </row>
    <row r="171" spans="1:14" ht="15.75">
      <c r="A171" s="118"/>
      <c r="B171" s="118"/>
      <c r="C171" s="118"/>
      <c r="D171" s="118"/>
      <c r="E171" s="49"/>
      <c r="F171" s="49"/>
      <c r="G171" s="49"/>
      <c r="H171" s="49"/>
      <c r="I171" s="49"/>
      <c r="J171" s="49"/>
      <c r="K171" s="49"/>
    </row>
    <row r="172" spans="1:14" ht="31.5" customHeight="1">
      <c r="A172" s="118" t="s">
        <v>389</v>
      </c>
      <c r="B172" s="118"/>
      <c r="C172" s="118"/>
      <c r="D172" s="118"/>
      <c r="E172" s="51"/>
      <c r="F172" s="51"/>
      <c r="G172" s="51"/>
      <c r="H172" s="51"/>
      <c r="I172" s="51"/>
      <c r="J172" s="51"/>
      <c r="K172" s="51"/>
    </row>
    <row r="173" spans="1:14" s="76" customFormat="1" ht="24.95" customHeight="1">
      <c r="A173" s="62">
        <v>1</v>
      </c>
      <c r="B173" s="25" t="s">
        <v>188</v>
      </c>
      <c r="C173" s="26">
        <v>5.6</v>
      </c>
      <c r="D173" s="26">
        <v>4</v>
      </c>
      <c r="E173" s="109" t="s">
        <v>195</v>
      </c>
      <c r="F173" s="27" t="s">
        <v>189</v>
      </c>
      <c r="G173" s="28" t="s">
        <v>394</v>
      </c>
      <c r="H173" s="98">
        <v>1</v>
      </c>
      <c r="I173" s="110">
        <v>2200</v>
      </c>
      <c r="J173" s="110">
        <v>1977.77</v>
      </c>
      <c r="K173" s="111" t="s">
        <v>444</v>
      </c>
      <c r="L173" s="75"/>
      <c r="M173" s="75"/>
      <c r="N173" s="75"/>
    </row>
    <row r="174" spans="1:14" s="76" customFormat="1" ht="24.95" customHeight="1">
      <c r="A174" s="62">
        <v>2</v>
      </c>
      <c r="B174" s="25" t="s">
        <v>191</v>
      </c>
      <c r="C174" s="26">
        <v>1.6</v>
      </c>
      <c r="D174" s="26">
        <v>1.6</v>
      </c>
      <c r="E174" s="109"/>
      <c r="F174" s="27" t="s">
        <v>189</v>
      </c>
      <c r="G174" s="28" t="s">
        <v>394</v>
      </c>
      <c r="H174" s="98">
        <v>0.9</v>
      </c>
      <c r="I174" s="110"/>
      <c r="J174" s="110"/>
      <c r="K174" s="111"/>
      <c r="L174" s="75"/>
      <c r="M174" s="75"/>
      <c r="N174" s="75"/>
    </row>
    <row r="175" spans="1:14" s="76" customFormat="1" ht="24.95" customHeight="1">
      <c r="A175" s="62">
        <v>3</v>
      </c>
      <c r="B175" s="25" t="s">
        <v>192</v>
      </c>
      <c r="C175" s="26">
        <v>0.6</v>
      </c>
      <c r="D175" s="26">
        <v>0.6</v>
      </c>
      <c r="E175" s="109"/>
      <c r="F175" s="27" t="s">
        <v>189</v>
      </c>
      <c r="G175" s="28" t="s">
        <v>394</v>
      </c>
      <c r="H175" s="98">
        <v>0.6</v>
      </c>
      <c r="I175" s="110"/>
      <c r="J175" s="110"/>
      <c r="K175" s="111"/>
      <c r="L175" s="75"/>
      <c r="M175" s="75"/>
      <c r="N175" s="75"/>
    </row>
    <row r="176" spans="1:14" s="76" customFormat="1" ht="24.95" customHeight="1">
      <c r="A176" s="71">
        <v>4</v>
      </c>
      <c r="B176" s="25" t="s">
        <v>193</v>
      </c>
      <c r="C176" s="29">
        <v>1</v>
      </c>
      <c r="D176" s="26">
        <v>2</v>
      </c>
      <c r="E176" s="109"/>
      <c r="F176" s="27" t="s">
        <v>189</v>
      </c>
      <c r="G176" s="28" t="s">
        <v>394</v>
      </c>
      <c r="H176" s="98">
        <v>0.9</v>
      </c>
      <c r="I176" s="110"/>
      <c r="J176" s="110"/>
      <c r="K176" s="111"/>
      <c r="L176" s="75"/>
      <c r="M176" s="75"/>
      <c r="N176" s="75"/>
    </row>
    <row r="177" spans="1:14" s="76" customFormat="1" ht="24.95" customHeight="1">
      <c r="A177" s="71">
        <v>5</v>
      </c>
      <c r="B177" s="25" t="s">
        <v>194</v>
      </c>
      <c r="C177" s="66">
        <v>6.35</v>
      </c>
      <c r="D177" s="66">
        <v>6.35</v>
      </c>
      <c r="E177" s="109"/>
      <c r="F177" s="30" t="s">
        <v>196</v>
      </c>
      <c r="G177" s="28" t="s">
        <v>394</v>
      </c>
      <c r="H177" s="56">
        <v>0.6</v>
      </c>
      <c r="I177" s="110">
        <v>2400</v>
      </c>
      <c r="J177" s="110">
        <v>100</v>
      </c>
      <c r="K177" s="111"/>
      <c r="L177" s="75"/>
      <c r="M177" s="75"/>
      <c r="N177" s="75"/>
    </row>
    <row r="178" spans="1:14" s="76" customFormat="1" ht="32.25" customHeight="1">
      <c r="A178" s="71"/>
      <c r="B178" s="25" t="s">
        <v>197</v>
      </c>
      <c r="C178" s="31">
        <v>0.17599999999999999</v>
      </c>
      <c r="D178" s="31">
        <v>0.17599999999999999</v>
      </c>
      <c r="E178" s="109"/>
      <c r="F178" s="30" t="s">
        <v>196</v>
      </c>
      <c r="G178" s="28" t="s">
        <v>394</v>
      </c>
      <c r="H178" s="98">
        <v>0.5</v>
      </c>
      <c r="I178" s="110"/>
      <c r="J178" s="110"/>
      <c r="K178" s="111"/>
      <c r="L178" s="75"/>
      <c r="M178" s="75"/>
      <c r="N178" s="75"/>
    </row>
    <row r="179" spans="1:14" s="76" customFormat="1" ht="32.25" customHeight="1">
      <c r="A179" s="71"/>
      <c r="B179" s="25" t="s">
        <v>198</v>
      </c>
      <c r="C179" s="32">
        <v>0.214</v>
      </c>
      <c r="D179" s="32">
        <v>0.214</v>
      </c>
      <c r="E179" s="109"/>
      <c r="F179" s="30" t="s">
        <v>196</v>
      </c>
      <c r="G179" s="28" t="s">
        <v>394</v>
      </c>
      <c r="H179" s="98">
        <v>0.5</v>
      </c>
      <c r="I179" s="110"/>
      <c r="J179" s="110"/>
      <c r="K179" s="111"/>
      <c r="L179" s="75"/>
      <c r="M179" s="75"/>
      <c r="N179" s="75"/>
    </row>
    <row r="180" spans="1:14" s="76" customFormat="1" ht="24.95" customHeight="1">
      <c r="A180" s="71">
        <f>A177+1</f>
        <v>6</v>
      </c>
      <c r="B180" s="33" t="s">
        <v>199</v>
      </c>
      <c r="C180" s="5">
        <v>1.5</v>
      </c>
      <c r="D180" s="5">
        <f>C180*2</f>
        <v>3</v>
      </c>
      <c r="E180" s="109"/>
      <c r="F180" s="30" t="s">
        <v>196</v>
      </c>
      <c r="G180" s="28" t="s">
        <v>394</v>
      </c>
      <c r="H180" s="54">
        <v>0.5</v>
      </c>
      <c r="I180" s="110"/>
      <c r="J180" s="110"/>
      <c r="K180" s="111"/>
      <c r="L180" s="75"/>
      <c r="M180" s="75"/>
      <c r="N180" s="75"/>
    </row>
    <row r="181" spans="1:14" s="76" customFormat="1" ht="24.95" customHeight="1">
      <c r="A181" s="71">
        <f t="shared" ref="A181:A243" si="0">A180+1</f>
        <v>7</v>
      </c>
      <c r="B181" s="34" t="s">
        <v>200</v>
      </c>
      <c r="C181" s="5">
        <v>2.84</v>
      </c>
      <c r="D181" s="5">
        <v>5.68</v>
      </c>
      <c r="E181" s="124" t="s">
        <v>201</v>
      </c>
      <c r="F181" s="28" t="s">
        <v>202</v>
      </c>
      <c r="G181" s="28" t="s">
        <v>394</v>
      </c>
      <c r="H181" s="54">
        <v>0.6</v>
      </c>
      <c r="I181" s="108">
        <v>6300</v>
      </c>
      <c r="J181" s="108">
        <v>1500</v>
      </c>
      <c r="K181" s="111"/>
      <c r="L181" s="75"/>
      <c r="M181" s="75"/>
      <c r="N181" s="75"/>
    </row>
    <row r="182" spans="1:14" s="76" customFormat="1" ht="24.95" customHeight="1">
      <c r="A182" s="71">
        <f t="shared" si="0"/>
        <v>8</v>
      </c>
      <c r="B182" s="34" t="s">
        <v>203</v>
      </c>
      <c r="C182" s="5">
        <v>1.6</v>
      </c>
      <c r="D182" s="5">
        <v>3.2</v>
      </c>
      <c r="E182" s="124"/>
      <c r="F182" s="28" t="s">
        <v>202</v>
      </c>
      <c r="G182" s="28" t="s">
        <v>394</v>
      </c>
      <c r="H182" s="54">
        <v>0.4</v>
      </c>
      <c r="I182" s="108"/>
      <c r="J182" s="108"/>
      <c r="K182" s="111"/>
      <c r="L182" s="75"/>
      <c r="M182" s="75"/>
      <c r="N182" s="75"/>
    </row>
    <row r="183" spans="1:14" s="76" customFormat="1" ht="24.95" customHeight="1">
      <c r="A183" s="71">
        <f t="shared" si="0"/>
        <v>9</v>
      </c>
      <c r="B183" s="34" t="s">
        <v>204</v>
      </c>
      <c r="C183" s="5">
        <f>1400/1000</f>
        <v>1.4</v>
      </c>
      <c r="D183" s="5">
        <v>2.8</v>
      </c>
      <c r="E183" s="124"/>
      <c r="F183" s="28" t="s">
        <v>184</v>
      </c>
      <c r="G183" s="28" t="s">
        <v>394</v>
      </c>
      <c r="H183" s="54">
        <v>0.74</v>
      </c>
      <c r="I183" s="108"/>
      <c r="J183" s="108"/>
      <c r="K183" s="111"/>
      <c r="L183" s="75"/>
      <c r="M183" s="75"/>
      <c r="N183" s="75"/>
    </row>
    <row r="184" spans="1:14" s="76" customFormat="1" ht="24.95" customHeight="1">
      <c r="A184" s="71">
        <f t="shared" si="0"/>
        <v>10</v>
      </c>
      <c r="B184" s="34" t="s">
        <v>205</v>
      </c>
      <c r="C184" s="5">
        <f>1350/1000</f>
        <v>1.35</v>
      </c>
      <c r="D184" s="5">
        <v>2.7</v>
      </c>
      <c r="E184" s="124"/>
      <c r="F184" s="28" t="s">
        <v>184</v>
      </c>
      <c r="G184" s="28" t="s">
        <v>394</v>
      </c>
      <c r="H184" s="54">
        <v>0.75</v>
      </c>
      <c r="I184" s="108"/>
      <c r="J184" s="108"/>
      <c r="K184" s="111"/>
      <c r="L184" s="75"/>
      <c r="M184" s="75"/>
      <c r="N184" s="75"/>
    </row>
    <row r="185" spans="1:14" s="76" customFormat="1" ht="24.95" customHeight="1">
      <c r="A185" s="71">
        <f t="shared" si="0"/>
        <v>11</v>
      </c>
      <c r="B185" s="35" t="s">
        <v>206</v>
      </c>
      <c r="C185" s="5">
        <f>1250/1000</f>
        <v>1.25</v>
      </c>
      <c r="D185" s="5">
        <v>2.5</v>
      </c>
      <c r="E185" s="124"/>
      <c r="F185" s="28" t="s">
        <v>184</v>
      </c>
      <c r="G185" s="28" t="s">
        <v>394</v>
      </c>
      <c r="H185" s="54">
        <v>0.57999999999999996</v>
      </c>
      <c r="I185" s="108"/>
      <c r="J185" s="108"/>
      <c r="K185" s="111"/>
      <c r="L185" s="75"/>
      <c r="M185" s="75"/>
      <c r="N185" s="75"/>
    </row>
    <row r="186" spans="1:14" s="76" customFormat="1" ht="24.95" customHeight="1">
      <c r="A186" s="71">
        <f t="shared" si="0"/>
        <v>12</v>
      </c>
      <c r="B186" s="35" t="s">
        <v>207</v>
      </c>
      <c r="C186" s="5">
        <f>1200/1000</f>
        <v>1.2</v>
      </c>
      <c r="D186" s="5">
        <v>2.4</v>
      </c>
      <c r="E186" s="124"/>
      <c r="F186" s="28" t="s">
        <v>184</v>
      </c>
      <c r="G186" s="28" t="s">
        <v>394</v>
      </c>
      <c r="H186" s="54">
        <v>0.54</v>
      </c>
      <c r="I186" s="108"/>
      <c r="J186" s="108"/>
      <c r="K186" s="111"/>
      <c r="L186" s="75"/>
      <c r="M186" s="75"/>
      <c r="N186" s="75"/>
    </row>
    <row r="187" spans="1:14" s="76" customFormat="1" ht="24.95" customHeight="1">
      <c r="A187" s="71">
        <f t="shared" si="0"/>
        <v>13</v>
      </c>
      <c r="B187" s="34" t="s">
        <v>208</v>
      </c>
      <c r="C187" s="5">
        <f>1030/1000</f>
        <v>1.03</v>
      </c>
      <c r="D187" s="5">
        <v>2.06</v>
      </c>
      <c r="E187" s="124"/>
      <c r="F187" s="28" t="s">
        <v>184</v>
      </c>
      <c r="G187" s="28" t="s">
        <v>394</v>
      </c>
      <c r="H187" s="54">
        <v>0.9</v>
      </c>
      <c r="I187" s="108"/>
      <c r="J187" s="108"/>
      <c r="K187" s="111"/>
      <c r="L187" s="75"/>
      <c r="M187" s="75"/>
      <c r="N187" s="75"/>
    </row>
    <row r="188" spans="1:14" s="76" customFormat="1" ht="24.95" customHeight="1">
      <c r="A188" s="71">
        <f t="shared" si="0"/>
        <v>14</v>
      </c>
      <c r="B188" s="34" t="s">
        <v>209</v>
      </c>
      <c r="C188" s="5">
        <v>1</v>
      </c>
      <c r="D188" s="5">
        <v>2</v>
      </c>
      <c r="E188" s="124"/>
      <c r="F188" s="28" t="s">
        <v>210</v>
      </c>
      <c r="G188" s="28" t="s">
        <v>394</v>
      </c>
      <c r="H188" s="54">
        <v>0.85</v>
      </c>
      <c r="I188" s="108"/>
      <c r="J188" s="108"/>
      <c r="K188" s="111"/>
      <c r="L188" s="75"/>
      <c r="M188" s="75"/>
      <c r="N188" s="75"/>
    </row>
    <row r="189" spans="1:14" s="76" customFormat="1" ht="24.95" customHeight="1">
      <c r="A189" s="71">
        <f t="shared" si="0"/>
        <v>15</v>
      </c>
      <c r="B189" s="34" t="s">
        <v>211</v>
      </c>
      <c r="C189" s="5">
        <v>0.91</v>
      </c>
      <c r="D189" s="5">
        <v>1.82</v>
      </c>
      <c r="E189" s="124"/>
      <c r="F189" s="28" t="s">
        <v>210</v>
      </c>
      <c r="G189" s="28" t="s">
        <v>394</v>
      </c>
      <c r="H189" s="54">
        <v>0.57999999999999996</v>
      </c>
      <c r="I189" s="108"/>
      <c r="J189" s="108"/>
      <c r="K189" s="111"/>
      <c r="L189" s="75"/>
      <c r="M189" s="75"/>
      <c r="N189" s="75"/>
    </row>
    <row r="190" spans="1:14" s="76" customFormat="1" ht="24.95" customHeight="1">
      <c r="A190" s="71">
        <f t="shared" si="0"/>
        <v>16</v>
      </c>
      <c r="B190" s="34" t="s">
        <v>212</v>
      </c>
      <c r="C190" s="5">
        <f>900/1000</f>
        <v>0.9</v>
      </c>
      <c r="D190" s="5">
        <v>1.8</v>
      </c>
      <c r="E190" s="124"/>
      <c r="F190" s="28" t="s">
        <v>184</v>
      </c>
      <c r="G190" s="28" t="s">
        <v>394</v>
      </c>
      <c r="H190" s="54">
        <v>0.54</v>
      </c>
      <c r="I190" s="108"/>
      <c r="J190" s="108"/>
      <c r="K190" s="111"/>
      <c r="L190" s="75"/>
      <c r="M190" s="75"/>
      <c r="N190" s="75"/>
    </row>
    <row r="191" spans="1:14" s="76" customFormat="1" ht="24.95" customHeight="1">
      <c r="A191" s="71">
        <f t="shared" si="0"/>
        <v>17</v>
      </c>
      <c r="B191" s="36" t="s">
        <v>213</v>
      </c>
      <c r="C191" s="5">
        <f>650/1000</f>
        <v>0.65</v>
      </c>
      <c r="D191" s="5">
        <v>1.3</v>
      </c>
      <c r="E191" s="124"/>
      <c r="F191" s="28" t="s">
        <v>184</v>
      </c>
      <c r="G191" s="28" t="s">
        <v>394</v>
      </c>
      <c r="H191" s="54">
        <v>0.74</v>
      </c>
      <c r="I191" s="108"/>
      <c r="J191" s="108"/>
      <c r="K191" s="111"/>
      <c r="L191" s="75"/>
      <c r="M191" s="75"/>
      <c r="N191" s="75"/>
    </row>
    <row r="192" spans="1:14" s="76" customFormat="1" ht="24.95" customHeight="1">
      <c r="A192" s="71">
        <f t="shared" si="0"/>
        <v>18</v>
      </c>
      <c r="B192" s="35" t="s">
        <v>214</v>
      </c>
      <c r="C192" s="32">
        <f>617/1000</f>
        <v>0.61699999999999999</v>
      </c>
      <c r="D192" s="32">
        <v>1.23</v>
      </c>
      <c r="E192" s="124"/>
      <c r="F192" s="28" t="s">
        <v>184</v>
      </c>
      <c r="G192" s="28" t="s">
        <v>394</v>
      </c>
      <c r="H192" s="54">
        <v>0.57999999999999996</v>
      </c>
      <c r="I192" s="108"/>
      <c r="J192" s="108"/>
      <c r="K192" s="111"/>
      <c r="L192" s="75"/>
      <c r="M192" s="75"/>
      <c r="N192" s="75"/>
    </row>
    <row r="193" spans="1:14" s="76" customFormat="1" ht="33.75" customHeight="1">
      <c r="A193" s="71">
        <f t="shared" si="0"/>
        <v>19</v>
      </c>
      <c r="B193" s="35" t="s">
        <v>215</v>
      </c>
      <c r="C193" s="32">
        <v>0.6</v>
      </c>
      <c r="D193" s="32">
        <v>1.2</v>
      </c>
      <c r="E193" s="124"/>
      <c r="F193" s="28" t="s">
        <v>184</v>
      </c>
      <c r="G193" s="28" t="s">
        <v>394</v>
      </c>
      <c r="H193" s="54">
        <v>0.54</v>
      </c>
      <c r="I193" s="108"/>
      <c r="J193" s="108"/>
      <c r="K193" s="111"/>
      <c r="L193" s="75"/>
      <c r="M193" s="75"/>
      <c r="N193" s="75"/>
    </row>
    <row r="194" spans="1:14" s="76" customFormat="1" ht="24.95" customHeight="1">
      <c r="A194" s="71">
        <f t="shared" si="0"/>
        <v>20</v>
      </c>
      <c r="B194" s="34" t="s">
        <v>216</v>
      </c>
      <c r="C194" s="5">
        <f>450/1000</f>
        <v>0.45</v>
      </c>
      <c r="D194" s="5">
        <v>0.9</v>
      </c>
      <c r="E194" s="124"/>
      <c r="F194" s="28" t="s">
        <v>184</v>
      </c>
      <c r="G194" s="28" t="s">
        <v>394</v>
      </c>
      <c r="H194" s="54">
        <v>0.5</v>
      </c>
      <c r="I194" s="108"/>
      <c r="J194" s="108"/>
      <c r="K194" s="111"/>
      <c r="L194" s="75"/>
      <c r="M194" s="75"/>
      <c r="N194" s="75"/>
    </row>
    <row r="195" spans="1:14" s="76" customFormat="1" ht="24.95" customHeight="1">
      <c r="A195" s="71">
        <f t="shared" si="0"/>
        <v>21</v>
      </c>
      <c r="B195" s="35" t="s">
        <v>217</v>
      </c>
      <c r="C195" s="32">
        <f>355/1000</f>
        <v>0.35499999999999998</v>
      </c>
      <c r="D195" s="32">
        <v>0.71</v>
      </c>
      <c r="E195" s="124"/>
      <c r="F195" s="28" t="s">
        <v>184</v>
      </c>
      <c r="G195" s="28" t="s">
        <v>394</v>
      </c>
      <c r="H195" s="54">
        <v>0.52</v>
      </c>
      <c r="I195" s="108"/>
      <c r="J195" s="108"/>
      <c r="K195" s="111"/>
      <c r="L195" s="75"/>
      <c r="M195" s="75"/>
      <c r="N195" s="75"/>
    </row>
    <row r="196" spans="1:14" s="76" customFormat="1" ht="32.25" customHeight="1">
      <c r="A196" s="71">
        <f t="shared" si="0"/>
        <v>22</v>
      </c>
      <c r="B196" s="35" t="s">
        <v>218</v>
      </c>
      <c r="C196" s="5">
        <f>300/1000</f>
        <v>0.3</v>
      </c>
      <c r="D196" s="5">
        <v>0.6</v>
      </c>
      <c r="E196" s="124"/>
      <c r="F196" s="28" t="s">
        <v>184</v>
      </c>
      <c r="G196" s="28" t="s">
        <v>394</v>
      </c>
      <c r="H196" s="54">
        <v>0.68</v>
      </c>
      <c r="I196" s="108"/>
      <c r="J196" s="108"/>
      <c r="K196" s="111"/>
      <c r="L196" s="75"/>
      <c r="M196" s="75"/>
      <c r="N196" s="75"/>
    </row>
    <row r="197" spans="1:14" s="76" customFormat="1" ht="27.75" customHeight="1">
      <c r="A197" s="71">
        <f t="shared" si="0"/>
        <v>23</v>
      </c>
      <c r="B197" s="35" t="s">
        <v>219</v>
      </c>
      <c r="C197" s="32">
        <f>188/1000</f>
        <v>0.188</v>
      </c>
      <c r="D197" s="32">
        <v>0.376</v>
      </c>
      <c r="E197" s="124"/>
      <c r="F197" s="28" t="s">
        <v>184</v>
      </c>
      <c r="G197" s="28" t="s">
        <v>394</v>
      </c>
      <c r="H197" s="54">
        <v>0.57999999999999996</v>
      </c>
      <c r="I197" s="108"/>
      <c r="J197" s="108"/>
      <c r="K197" s="111"/>
      <c r="L197" s="75"/>
      <c r="M197" s="75"/>
      <c r="N197" s="75"/>
    </row>
    <row r="198" spans="1:14" s="76" customFormat="1" ht="30" customHeight="1">
      <c r="A198" s="71">
        <f t="shared" si="0"/>
        <v>24</v>
      </c>
      <c r="B198" s="35" t="s">
        <v>220</v>
      </c>
      <c r="C198" s="52">
        <v>3</v>
      </c>
      <c r="D198" s="37">
        <v>1.5</v>
      </c>
      <c r="E198" s="109"/>
      <c r="F198" s="38" t="s">
        <v>221</v>
      </c>
      <c r="G198" s="28" t="s">
        <v>394</v>
      </c>
      <c r="H198" s="54">
        <v>0.2</v>
      </c>
      <c r="I198" s="110" t="s">
        <v>222</v>
      </c>
      <c r="J198" s="110">
        <v>350</v>
      </c>
      <c r="K198" s="111" t="s">
        <v>445</v>
      </c>
      <c r="L198" s="75"/>
      <c r="M198" s="75"/>
      <c r="N198" s="75"/>
    </row>
    <row r="199" spans="1:14" s="76" customFormat="1" ht="45">
      <c r="A199" s="71">
        <f t="shared" si="0"/>
        <v>25</v>
      </c>
      <c r="B199" s="35" t="s">
        <v>224</v>
      </c>
      <c r="C199" s="38">
        <v>2.52</v>
      </c>
      <c r="D199" s="37">
        <v>2.1</v>
      </c>
      <c r="E199" s="109"/>
      <c r="F199" s="38" t="s">
        <v>225</v>
      </c>
      <c r="G199" s="28" t="s">
        <v>394</v>
      </c>
      <c r="H199" s="54">
        <v>0.2</v>
      </c>
      <c r="I199" s="110"/>
      <c r="J199" s="110"/>
      <c r="K199" s="111"/>
      <c r="L199" s="75"/>
      <c r="M199" s="75"/>
      <c r="N199" s="75"/>
    </row>
    <row r="200" spans="1:14" s="76" customFormat="1" ht="45">
      <c r="A200" s="71">
        <f t="shared" si="0"/>
        <v>26</v>
      </c>
      <c r="B200" s="35" t="s">
        <v>226</v>
      </c>
      <c r="C200" s="38">
        <v>2.13</v>
      </c>
      <c r="D200" s="37">
        <v>4</v>
      </c>
      <c r="E200" s="109"/>
      <c r="F200" s="38" t="s">
        <v>227</v>
      </c>
      <c r="G200" s="28" t="s">
        <v>394</v>
      </c>
      <c r="H200" s="54">
        <v>0.15</v>
      </c>
      <c r="I200" s="110"/>
      <c r="J200" s="110"/>
      <c r="K200" s="111"/>
      <c r="L200" s="75"/>
      <c r="M200" s="75"/>
      <c r="N200" s="75"/>
    </row>
    <row r="201" spans="1:14" s="76" customFormat="1" ht="28.5" customHeight="1">
      <c r="A201" s="71">
        <f t="shared" si="0"/>
        <v>27</v>
      </c>
      <c r="B201" s="35" t="s">
        <v>228</v>
      </c>
      <c r="C201" s="38">
        <f>1170/1000</f>
        <v>1.17</v>
      </c>
      <c r="D201" s="37">
        <v>2.34</v>
      </c>
      <c r="E201" s="109"/>
      <c r="F201" s="38" t="s">
        <v>229</v>
      </c>
      <c r="G201" s="28" t="s">
        <v>394</v>
      </c>
      <c r="H201" s="54">
        <v>0.5</v>
      </c>
      <c r="I201" s="110"/>
      <c r="J201" s="110"/>
      <c r="K201" s="111"/>
      <c r="L201" s="75"/>
      <c r="M201" s="75"/>
      <c r="N201" s="75"/>
    </row>
    <row r="202" spans="1:14" s="76" customFormat="1" ht="75">
      <c r="A202" s="71">
        <f t="shared" si="0"/>
        <v>28</v>
      </c>
      <c r="B202" s="35" t="s">
        <v>230</v>
      </c>
      <c r="C202" s="39">
        <f>600/1000</f>
        <v>0.6</v>
      </c>
      <c r="D202" s="37">
        <v>0.9</v>
      </c>
      <c r="E202" s="109"/>
      <c r="F202" s="38" t="s">
        <v>229</v>
      </c>
      <c r="G202" s="28" t="s">
        <v>394</v>
      </c>
      <c r="H202" s="54">
        <v>0.25</v>
      </c>
      <c r="I202" s="110"/>
      <c r="J202" s="110"/>
      <c r="K202" s="111"/>
      <c r="L202" s="75"/>
      <c r="M202" s="75"/>
      <c r="N202" s="75"/>
    </row>
    <row r="203" spans="1:14" s="76" customFormat="1" ht="45">
      <c r="A203" s="71">
        <f t="shared" si="0"/>
        <v>29</v>
      </c>
      <c r="B203" s="35" t="s">
        <v>231</v>
      </c>
      <c r="C203" s="39">
        <f>600/1000</f>
        <v>0.6</v>
      </c>
      <c r="D203" s="37">
        <v>0.6</v>
      </c>
      <c r="E203" s="109"/>
      <c r="F203" s="38" t="s">
        <v>229</v>
      </c>
      <c r="G203" s="28" t="s">
        <v>394</v>
      </c>
      <c r="H203" s="54">
        <v>0.3</v>
      </c>
      <c r="I203" s="110"/>
      <c r="J203" s="110"/>
      <c r="K203" s="111"/>
      <c r="L203" s="75"/>
      <c r="M203" s="75"/>
      <c r="N203" s="75"/>
    </row>
    <row r="204" spans="1:14" s="76" customFormat="1" ht="60">
      <c r="A204" s="71">
        <f t="shared" si="0"/>
        <v>30</v>
      </c>
      <c r="B204" s="35" t="s">
        <v>232</v>
      </c>
      <c r="C204" s="39">
        <v>0.2</v>
      </c>
      <c r="D204" s="37">
        <v>0.4</v>
      </c>
      <c r="E204" s="109"/>
      <c r="F204" s="38" t="s">
        <v>229</v>
      </c>
      <c r="G204" s="28" t="s">
        <v>394</v>
      </c>
      <c r="H204" s="54">
        <v>0</v>
      </c>
      <c r="I204" s="110"/>
      <c r="J204" s="110"/>
      <c r="K204" s="111"/>
      <c r="L204" s="75"/>
      <c r="M204" s="75"/>
      <c r="N204" s="75"/>
    </row>
    <row r="205" spans="1:14" s="76" customFormat="1" ht="45">
      <c r="A205" s="71">
        <f t="shared" si="0"/>
        <v>31</v>
      </c>
      <c r="B205" s="35" t="s">
        <v>233</v>
      </c>
      <c r="C205" s="38">
        <f>112/1000</f>
        <v>0.112</v>
      </c>
      <c r="D205" s="37">
        <v>0.2</v>
      </c>
      <c r="E205" s="109"/>
      <c r="F205" s="38" t="s">
        <v>229</v>
      </c>
      <c r="G205" s="28" t="s">
        <v>394</v>
      </c>
      <c r="H205" s="54">
        <v>0</v>
      </c>
      <c r="I205" s="110"/>
      <c r="J205" s="110"/>
      <c r="K205" s="111"/>
      <c r="L205" s="75"/>
      <c r="M205" s="75"/>
      <c r="N205" s="75"/>
    </row>
    <row r="206" spans="1:14" s="76" customFormat="1" ht="33" customHeight="1">
      <c r="A206" s="71">
        <f t="shared" si="0"/>
        <v>32</v>
      </c>
      <c r="B206" s="35" t="s">
        <v>234</v>
      </c>
      <c r="C206" s="38">
        <v>2.2000000000000002</v>
      </c>
      <c r="D206" s="37">
        <v>4</v>
      </c>
      <c r="E206" s="109"/>
      <c r="F206" s="38" t="s">
        <v>221</v>
      </c>
      <c r="G206" s="28" t="s">
        <v>394</v>
      </c>
      <c r="H206" s="99">
        <v>0.3</v>
      </c>
      <c r="I206" s="110" t="s">
        <v>235</v>
      </c>
      <c r="J206" s="110">
        <v>900</v>
      </c>
      <c r="K206" s="111" t="s">
        <v>446</v>
      </c>
      <c r="L206" s="75"/>
      <c r="M206" s="75"/>
      <c r="N206" s="75"/>
    </row>
    <row r="207" spans="1:14" s="76" customFormat="1" ht="30">
      <c r="A207" s="71">
        <f t="shared" si="0"/>
        <v>33</v>
      </c>
      <c r="B207" s="35" t="s">
        <v>236</v>
      </c>
      <c r="C207" s="38">
        <v>2.8940000000000001</v>
      </c>
      <c r="D207" s="37">
        <v>5.6</v>
      </c>
      <c r="E207" s="109"/>
      <c r="F207" s="38" t="s">
        <v>225</v>
      </c>
      <c r="G207" s="28" t="s">
        <v>394</v>
      </c>
      <c r="H207" s="99">
        <v>0.45</v>
      </c>
      <c r="I207" s="110"/>
      <c r="J207" s="110"/>
      <c r="K207" s="111"/>
      <c r="L207" s="75"/>
      <c r="M207" s="75"/>
      <c r="N207" s="75"/>
    </row>
    <row r="208" spans="1:14" s="76" customFormat="1" ht="75">
      <c r="A208" s="71">
        <f t="shared" si="0"/>
        <v>34</v>
      </c>
      <c r="B208" s="35" t="s">
        <v>237</v>
      </c>
      <c r="C208" s="38">
        <v>0.375</v>
      </c>
      <c r="D208" s="37">
        <v>0.7</v>
      </c>
      <c r="E208" s="109"/>
      <c r="F208" s="38" t="s">
        <v>225</v>
      </c>
      <c r="G208" s="28" t="s">
        <v>394</v>
      </c>
      <c r="H208" s="99">
        <v>0.15</v>
      </c>
      <c r="I208" s="110"/>
      <c r="J208" s="110"/>
      <c r="K208" s="111"/>
      <c r="L208" s="75"/>
      <c r="M208" s="75"/>
      <c r="N208" s="75"/>
    </row>
    <row r="209" spans="1:14" s="76" customFormat="1" ht="60">
      <c r="A209" s="71">
        <f t="shared" si="0"/>
        <v>35</v>
      </c>
      <c r="B209" s="35" t="s">
        <v>238</v>
      </c>
      <c r="C209" s="38">
        <v>0.27500000000000002</v>
      </c>
      <c r="D209" s="37">
        <v>0.5</v>
      </c>
      <c r="E209" s="109"/>
      <c r="F209" s="38" t="s">
        <v>225</v>
      </c>
      <c r="G209" s="28" t="s">
        <v>394</v>
      </c>
      <c r="H209" s="99">
        <v>0.2</v>
      </c>
      <c r="I209" s="110"/>
      <c r="J209" s="110"/>
      <c r="K209" s="111"/>
      <c r="L209" s="75"/>
      <c r="M209" s="75"/>
      <c r="N209" s="75"/>
    </row>
    <row r="210" spans="1:14" s="76" customFormat="1" ht="25.5" customHeight="1">
      <c r="A210" s="71">
        <f t="shared" si="0"/>
        <v>36</v>
      </c>
      <c r="B210" s="35" t="s">
        <v>239</v>
      </c>
      <c r="C210" s="38">
        <v>1.9419999999999999</v>
      </c>
      <c r="D210" s="37">
        <v>3.8</v>
      </c>
      <c r="E210" s="109"/>
      <c r="F210" s="38" t="s">
        <v>225</v>
      </c>
      <c r="G210" s="28" t="s">
        <v>394</v>
      </c>
      <c r="H210" s="54">
        <v>0</v>
      </c>
      <c r="I210" s="110"/>
      <c r="J210" s="110"/>
      <c r="K210" s="111"/>
      <c r="L210" s="75"/>
      <c r="M210" s="75"/>
      <c r="N210" s="75"/>
    </row>
    <row r="211" spans="1:14" s="76" customFormat="1" ht="34.5" customHeight="1">
      <c r="A211" s="71">
        <f t="shared" si="0"/>
        <v>37</v>
      </c>
      <c r="B211" s="105" t="s">
        <v>240</v>
      </c>
      <c r="C211" s="38">
        <v>1.2</v>
      </c>
      <c r="D211" s="37">
        <v>2</v>
      </c>
      <c r="E211" s="109"/>
      <c r="F211" s="38" t="s">
        <v>225</v>
      </c>
      <c r="G211" s="28" t="s">
        <v>394</v>
      </c>
      <c r="H211" s="54">
        <v>0.15</v>
      </c>
      <c r="I211" s="110"/>
      <c r="J211" s="110"/>
      <c r="K211" s="111"/>
      <c r="L211" s="75"/>
      <c r="M211" s="75"/>
      <c r="N211" s="75"/>
    </row>
    <row r="212" spans="1:14" s="76" customFormat="1" ht="45">
      <c r="A212" s="71">
        <f t="shared" si="0"/>
        <v>38</v>
      </c>
      <c r="B212" s="35" t="s">
        <v>241</v>
      </c>
      <c r="C212" s="38">
        <v>2</v>
      </c>
      <c r="D212" s="37">
        <v>4</v>
      </c>
      <c r="E212" s="109"/>
      <c r="F212" s="38" t="s">
        <v>225</v>
      </c>
      <c r="G212" s="28" t="s">
        <v>394</v>
      </c>
      <c r="H212" s="54">
        <v>0.65</v>
      </c>
      <c r="I212" s="110"/>
      <c r="J212" s="110"/>
      <c r="K212" s="111"/>
      <c r="L212" s="75"/>
      <c r="M212" s="75"/>
      <c r="N212" s="75"/>
    </row>
    <row r="213" spans="1:14" s="76" customFormat="1" ht="60">
      <c r="A213" s="71">
        <f t="shared" si="0"/>
        <v>39</v>
      </c>
      <c r="B213" s="40" t="s">
        <v>242</v>
      </c>
      <c r="C213" s="41">
        <v>2.4</v>
      </c>
      <c r="D213" s="26">
        <f t="shared" ref="D213:D243" si="1">C213*2</f>
        <v>4.8</v>
      </c>
      <c r="E213" s="124" t="s">
        <v>243</v>
      </c>
      <c r="F213" s="48" t="s">
        <v>244</v>
      </c>
      <c r="G213" s="28" t="s">
        <v>394</v>
      </c>
      <c r="H213" s="89">
        <v>0.6</v>
      </c>
      <c r="I213" s="124" t="s">
        <v>245</v>
      </c>
      <c r="J213" s="124" t="s">
        <v>401</v>
      </c>
      <c r="K213" s="125" t="s">
        <v>190</v>
      </c>
    </row>
    <row r="214" spans="1:14" s="76" customFormat="1" ht="43.5" customHeight="1">
      <c r="A214" s="71">
        <f t="shared" si="0"/>
        <v>40</v>
      </c>
      <c r="B214" s="106" t="s">
        <v>246</v>
      </c>
      <c r="C214" s="43">
        <v>1.75</v>
      </c>
      <c r="D214" s="26">
        <f t="shared" si="1"/>
        <v>3.5</v>
      </c>
      <c r="E214" s="124"/>
      <c r="F214" s="48" t="s">
        <v>247</v>
      </c>
      <c r="G214" s="28" t="s">
        <v>394</v>
      </c>
      <c r="H214" s="89">
        <v>0.85</v>
      </c>
      <c r="I214" s="124"/>
      <c r="J214" s="124"/>
      <c r="K214" s="125"/>
    </row>
    <row r="215" spans="1:14" s="76" customFormat="1" ht="30.75" customHeight="1">
      <c r="A215" s="71">
        <f t="shared" si="0"/>
        <v>41</v>
      </c>
      <c r="B215" s="42" t="s">
        <v>248</v>
      </c>
      <c r="C215" s="43">
        <v>1.2</v>
      </c>
      <c r="D215" s="26">
        <f t="shared" si="1"/>
        <v>2.4</v>
      </c>
      <c r="E215" s="124"/>
      <c r="F215" s="48" t="s">
        <v>249</v>
      </c>
      <c r="G215" s="28" t="s">
        <v>394</v>
      </c>
      <c r="H215" s="89">
        <v>0.4</v>
      </c>
      <c r="I215" s="124"/>
      <c r="J215" s="124"/>
      <c r="K215" s="125"/>
    </row>
    <row r="216" spans="1:14" s="76" customFormat="1" ht="45">
      <c r="A216" s="71">
        <f t="shared" si="0"/>
        <v>42</v>
      </c>
      <c r="B216" s="42" t="s">
        <v>250</v>
      </c>
      <c r="C216" s="43">
        <v>1.2</v>
      </c>
      <c r="D216" s="26">
        <f t="shared" si="1"/>
        <v>2.4</v>
      </c>
      <c r="E216" s="124"/>
      <c r="F216" s="48" t="s">
        <v>249</v>
      </c>
      <c r="G216" s="28" t="s">
        <v>394</v>
      </c>
      <c r="H216" s="89">
        <v>0.5</v>
      </c>
      <c r="I216" s="124"/>
      <c r="J216" s="124"/>
      <c r="K216" s="125"/>
    </row>
    <row r="217" spans="1:14" s="76" customFormat="1" ht="60.75" customHeight="1">
      <c r="A217" s="71">
        <f t="shared" si="0"/>
        <v>43</v>
      </c>
      <c r="B217" s="44" t="s">
        <v>251</v>
      </c>
      <c r="C217" s="43">
        <v>1.1599999999999999</v>
      </c>
      <c r="D217" s="26">
        <f t="shared" si="1"/>
        <v>2.3199999999999998</v>
      </c>
      <c r="E217" s="124"/>
      <c r="F217" s="48" t="s">
        <v>244</v>
      </c>
      <c r="G217" s="28" t="s">
        <v>394</v>
      </c>
      <c r="H217" s="89">
        <v>0.2</v>
      </c>
      <c r="I217" s="124"/>
      <c r="J217" s="124"/>
      <c r="K217" s="125"/>
    </row>
    <row r="218" spans="1:14" s="76" customFormat="1" ht="30">
      <c r="A218" s="71">
        <f t="shared" si="0"/>
        <v>44</v>
      </c>
      <c r="B218" s="42" t="s">
        <v>252</v>
      </c>
      <c r="C218" s="43">
        <v>1.0649999999999999</v>
      </c>
      <c r="D218" s="26">
        <f t="shared" si="1"/>
        <v>2.13</v>
      </c>
      <c r="E218" s="124"/>
      <c r="F218" s="48" t="s">
        <v>253</v>
      </c>
      <c r="G218" s="28" t="s">
        <v>394</v>
      </c>
      <c r="H218" s="89">
        <v>0.75</v>
      </c>
      <c r="I218" s="124"/>
      <c r="J218" s="124"/>
      <c r="K218" s="125"/>
    </row>
    <row r="219" spans="1:14" s="76" customFormat="1" ht="45">
      <c r="A219" s="71">
        <f t="shared" si="0"/>
        <v>45</v>
      </c>
      <c r="B219" s="44" t="s">
        <v>254</v>
      </c>
      <c r="C219" s="43">
        <v>0.93500000000000005</v>
      </c>
      <c r="D219" s="26">
        <f t="shared" si="1"/>
        <v>1.87</v>
      </c>
      <c r="E219" s="124"/>
      <c r="F219" s="48" t="s">
        <v>244</v>
      </c>
      <c r="G219" s="28" t="s">
        <v>394</v>
      </c>
      <c r="H219" s="89">
        <v>0.55000000000000004</v>
      </c>
      <c r="I219" s="124"/>
      <c r="J219" s="124"/>
      <c r="K219" s="125"/>
    </row>
    <row r="220" spans="1:14" s="76" customFormat="1" ht="42.75">
      <c r="A220" s="71">
        <f t="shared" si="0"/>
        <v>46</v>
      </c>
      <c r="B220" s="106" t="s">
        <v>255</v>
      </c>
      <c r="C220" s="43">
        <v>0.86</v>
      </c>
      <c r="D220" s="26">
        <f t="shared" si="1"/>
        <v>1.72</v>
      </c>
      <c r="E220" s="124"/>
      <c r="F220" s="48" t="s">
        <v>247</v>
      </c>
      <c r="G220" s="28" t="s">
        <v>394</v>
      </c>
      <c r="H220" s="89">
        <v>0.45</v>
      </c>
      <c r="I220" s="124"/>
      <c r="J220" s="124"/>
      <c r="K220" s="125"/>
    </row>
    <row r="221" spans="1:14" s="76" customFormat="1" ht="60">
      <c r="A221" s="71">
        <f t="shared" si="0"/>
        <v>47</v>
      </c>
      <c r="B221" s="4" t="s">
        <v>256</v>
      </c>
      <c r="C221" s="41">
        <v>0.6</v>
      </c>
      <c r="D221" s="26">
        <f t="shared" si="1"/>
        <v>1.2</v>
      </c>
      <c r="E221" s="124"/>
      <c r="F221" s="48" t="s">
        <v>257</v>
      </c>
      <c r="G221" s="28" t="s">
        <v>394</v>
      </c>
      <c r="H221" s="89">
        <v>0.3</v>
      </c>
      <c r="I221" s="124"/>
      <c r="J221" s="124"/>
      <c r="K221" s="125"/>
    </row>
    <row r="222" spans="1:14" s="76" customFormat="1" ht="45">
      <c r="A222" s="71">
        <f t="shared" si="0"/>
        <v>48</v>
      </c>
      <c r="B222" s="4" t="s">
        <v>258</v>
      </c>
      <c r="C222" s="41">
        <v>0.5</v>
      </c>
      <c r="D222" s="26">
        <f t="shared" si="1"/>
        <v>1</v>
      </c>
      <c r="E222" s="124"/>
      <c r="F222" s="48" t="s">
        <v>257</v>
      </c>
      <c r="G222" s="28" t="s">
        <v>394</v>
      </c>
      <c r="H222" s="89">
        <v>0.6</v>
      </c>
      <c r="I222" s="124"/>
      <c r="J222" s="124"/>
      <c r="K222" s="125"/>
    </row>
    <row r="223" spans="1:14" s="76" customFormat="1" ht="45">
      <c r="A223" s="71">
        <f t="shared" si="0"/>
        <v>49</v>
      </c>
      <c r="B223" s="25" t="s">
        <v>259</v>
      </c>
      <c r="C223" s="41">
        <v>0.41499999999999998</v>
      </c>
      <c r="D223" s="26">
        <f t="shared" si="1"/>
        <v>0.83</v>
      </c>
      <c r="E223" s="124"/>
      <c r="F223" s="53" t="s">
        <v>244</v>
      </c>
      <c r="G223" s="28" t="s">
        <v>394</v>
      </c>
      <c r="H223" s="89">
        <v>0.25</v>
      </c>
      <c r="I223" s="124"/>
      <c r="J223" s="124"/>
      <c r="K223" s="125"/>
    </row>
    <row r="224" spans="1:14" s="76" customFormat="1" ht="33.75" customHeight="1">
      <c r="A224" s="71">
        <f t="shared" si="0"/>
        <v>50</v>
      </c>
      <c r="B224" s="42" t="s">
        <v>260</v>
      </c>
      <c r="C224" s="43">
        <v>0.36499999999999999</v>
      </c>
      <c r="D224" s="26">
        <f t="shared" si="1"/>
        <v>0.73</v>
      </c>
      <c r="E224" s="124"/>
      <c r="F224" s="48" t="s">
        <v>196</v>
      </c>
      <c r="G224" s="28" t="s">
        <v>394</v>
      </c>
      <c r="H224" s="89">
        <v>0.6</v>
      </c>
      <c r="I224" s="124"/>
      <c r="J224" s="124"/>
      <c r="K224" s="125"/>
    </row>
    <row r="225" spans="1:11" s="76" customFormat="1" ht="42.75">
      <c r="A225" s="71">
        <f t="shared" si="0"/>
        <v>51</v>
      </c>
      <c r="B225" s="106" t="s">
        <v>261</v>
      </c>
      <c r="C225" s="43">
        <v>0.36</v>
      </c>
      <c r="D225" s="26">
        <f t="shared" si="1"/>
        <v>0.72</v>
      </c>
      <c r="E225" s="124"/>
      <c r="F225" s="48" t="s">
        <v>196</v>
      </c>
      <c r="G225" s="28" t="s">
        <v>394</v>
      </c>
      <c r="H225" s="89">
        <v>0.7</v>
      </c>
      <c r="I225" s="124"/>
      <c r="J225" s="124"/>
      <c r="K225" s="125"/>
    </row>
    <row r="226" spans="1:11" s="76" customFormat="1" ht="71.25" customHeight="1">
      <c r="A226" s="71">
        <f t="shared" si="0"/>
        <v>52</v>
      </c>
      <c r="B226" s="106" t="s">
        <v>262</v>
      </c>
      <c r="C226" s="43">
        <v>0.36</v>
      </c>
      <c r="D226" s="26">
        <f t="shared" si="1"/>
        <v>0.72</v>
      </c>
      <c r="E226" s="124"/>
      <c r="F226" s="48" t="s">
        <v>196</v>
      </c>
      <c r="G226" s="28" t="s">
        <v>394</v>
      </c>
      <c r="H226" s="89">
        <v>0.85</v>
      </c>
      <c r="I226" s="124"/>
      <c r="J226" s="124"/>
      <c r="K226" s="125"/>
    </row>
    <row r="227" spans="1:11" s="76" customFormat="1" ht="37.5" customHeight="1">
      <c r="A227" s="71">
        <f t="shared" si="0"/>
        <v>53</v>
      </c>
      <c r="B227" s="106" t="s">
        <v>263</v>
      </c>
      <c r="C227" s="43">
        <v>0.33</v>
      </c>
      <c r="D227" s="26">
        <f t="shared" si="1"/>
        <v>0.66</v>
      </c>
      <c r="E227" s="124"/>
      <c r="F227" s="48" t="s">
        <v>196</v>
      </c>
      <c r="G227" s="28" t="s">
        <v>394</v>
      </c>
      <c r="H227" s="89">
        <v>0.95</v>
      </c>
      <c r="I227" s="124"/>
      <c r="J227" s="124"/>
      <c r="K227" s="125"/>
    </row>
    <row r="228" spans="1:11" s="76" customFormat="1" ht="62.25" customHeight="1">
      <c r="A228" s="71">
        <f t="shared" si="0"/>
        <v>54</v>
      </c>
      <c r="B228" s="42" t="s">
        <v>264</v>
      </c>
      <c r="C228" s="43">
        <v>0.33</v>
      </c>
      <c r="D228" s="26">
        <f t="shared" si="1"/>
        <v>0.66</v>
      </c>
      <c r="E228" s="124" t="s">
        <v>243</v>
      </c>
      <c r="F228" s="48" t="s">
        <v>257</v>
      </c>
      <c r="G228" s="28" t="s">
        <v>394</v>
      </c>
      <c r="H228" s="89">
        <v>0.55000000000000004</v>
      </c>
      <c r="I228" s="131" t="s">
        <v>47</v>
      </c>
      <c r="J228" s="131" t="s">
        <v>47</v>
      </c>
      <c r="K228" s="125" t="s">
        <v>447</v>
      </c>
    </row>
    <row r="229" spans="1:11" s="76" customFormat="1" ht="66" customHeight="1">
      <c r="A229" s="71">
        <f t="shared" si="0"/>
        <v>55</v>
      </c>
      <c r="B229" s="42" t="s">
        <v>265</v>
      </c>
      <c r="C229" s="43">
        <v>0.31</v>
      </c>
      <c r="D229" s="26">
        <f t="shared" si="1"/>
        <v>0.62</v>
      </c>
      <c r="E229" s="124"/>
      <c r="F229" s="48" t="s">
        <v>196</v>
      </c>
      <c r="G229" s="28" t="s">
        <v>394</v>
      </c>
      <c r="H229" s="89">
        <v>0.8</v>
      </c>
      <c r="I229" s="131"/>
      <c r="J229" s="131"/>
      <c r="K229" s="125"/>
    </row>
    <row r="230" spans="1:11" s="76" customFormat="1" ht="45">
      <c r="A230" s="71">
        <f t="shared" si="0"/>
        <v>56</v>
      </c>
      <c r="B230" s="40" t="s">
        <v>266</v>
      </c>
      <c r="C230" s="41">
        <v>0.26</v>
      </c>
      <c r="D230" s="26">
        <f t="shared" si="1"/>
        <v>0.52</v>
      </c>
      <c r="E230" s="124"/>
      <c r="F230" s="53" t="s">
        <v>244</v>
      </c>
      <c r="G230" s="28" t="s">
        <v>394</v>
      </c>
      <c r="H230" s="89">
        <v>0</v>
      </c>
      <c r="I230" s="131"/>
      <c r="J230" s="131"/>
      <c r="K230" s="125"/>
    </row>
    <row r="231" spans="1:11" s="76" customFormat="1" ht="45">
      <c r="A231" s="71">
        <f t="shared" si="0"/>
        <v>57</v>
      </c>
      <c r="B231" s="40" t="s">
        <v>267</v>
      </c>
      <c r="C231" s="41">
        <v>0.2</v>
      </c>
      <c r="D231" s="26">
        <f t="shared" si="1"/>
        <v>0.4</v>
      </c>
      <c r="E231" s="124"/>
      <c r="F231" s="48" t="s">
        <v>253</v>
      </c>
      <c r="G231" s="28" t="s">
        <v>394</v>
      </c>
      <c r="H231" s="89">
        <v>0.75</v>
      </c>
      <c r="I231" s="131"/>
      <c r="J231" s="131"/>
      <c r="K231" s="125"/>
    </row>
    <row r="232" spans="1:11" s="76" customFormat="1" ht="45">
      <c r="A232" s="71">
        <f t="shared" si="0"/>
        <v>58</v>
      </c>
      <c r="B232" s="40" t="s">
        <v>268</v>
      </c>
      <c r="C232" s="41">
        <v>0.19700000000000001</v>
      </c>
      <c r="D232" s="26">
        <f t="shared" si="1"/>
        <v>0.39400000000000002</v>
      </c>
      <c r="E232" s="124"/>
      <c r="F232" s="53" t="s">
        <v>244</v>
      </c>
      <c r="G232" s="28" t="s">
        <v>394</v>
      </c>
      <c r="H232" s="89">
        <v>0.6</v>
      </c>
      <c r="I232" s="131"/>
      <c r="J232" s="131"/>
      <c r="K232" s="125"/>
    </row>
    <row r="233" spans="1:11" s="76" customFormat="1" ht="60">
      <c r="A233" s="71">
        <f t="shared" si="0"/>
        <v>59</v>
      </c>
      <c r="B233" s="40" t="s">
        <v>269</v>
      </c>
      <c r="C233" s="41">
        <v>0.19500000000000001</v>
      </c>
      <c r="D233" s="26">
        <f t="shared" si="1"/>
        <v>0.39</v>
      </c>
      <c r="E233" s="124"/>
      <c r="F233" s="53" t="s">
        <v>244</v>
      </c>
      <c r="G233" s="28" t="s">
        <v>394</v>
      </c>
      <c r="H233" s="89">
        <v>0</v>
      </c>
      <c r="I233" s="131"/>
      <c r="J233" s="131"/>
      <c r="K233" s="125"/>
    </row>
    <row r="234" spans="1:11" s="76" customFormat="1" ht="60">
      <c r="A234" s="71">
        <f t="shared" si="0"/>
        <v>60</v>
      </c>
      <c r="B234" s="25" t="s">
        <v>270</v>
      </c>
      <c r="C234" s="45">
        <v>3</v>
      </c>
      <c r="D234" s="26">
        <f t="shared" si="1"/>
        <v>6</v>
      </c>
      <c r="E234" s="124"/>
      <c r="F234" s="48" t="s">
        <v>271</v>
      </c>
      <c r="G234" s="28" t="s">
        <v>394</v>
      </c>
      <c r="H234" s="89">
        <v>0.7</v>
      </c>
      <c r="I234" s="131" t="s">
        <v>272</v>
      </c>
      <c r="J234" s="124" t="s">
        <v>402</v>
      </c>
      <c r="K234" s="125"/>
    </row>
    <row r="235" spans="1:11" s="76" customFormat="1" ht="45">
      <c r="A235" s="71">
        <f t="shared" si="0"/>
        <v>61</v>
      </c>
      <c r="B235" s="34" t="s">
        <v>234</v>
      </c>
      <c r="C235" s="46">
        <v>1.4</v>
      </c>
      <c r="D235" s="26">
        <f t="shared" si="1"/>
        <v>2.8</v>
      </c>
      <c r="E235" s="124"/>
      <c r="F235" s="48" t="s">
        <v>271</v>
      </c>
      <c r="G235" s="28" t="s">
        <v>394</v>
      </c>
      <c r="H235" s="89">
        <v>0.8</v>
      </c>
      <c r="I235" s="131"/>
      <c r="J235" s="124"/>
      <c r="K235" s="125"/>
    </row>
    <row r="236" spans="1:11" s="76" customFormat="1" ht="45" customHeight="1">
      <c r="A236" s="71">
        <f t="shared" si="0"/>
        <v>62</v>
      </c>
      <c r="B236" s="34" t="s">
        <v>273</v>
      </c>
      <c r="C236" s="46">
        <v>1.25</v>
      </c>
      <c r="D236" s="26">
        <f t="shared" si="1"/>
        <v>2.5</v>
      </c>
      <c r="E236" s="124"/>
      <c r="F236" s="48" t="s">
        <v>271</v>
      </c>
      <c r="G236" s="28" t="s">
        <v>395</v>
      </c>
      <c r="H236" s="89">
        <v>1</v>
      </c>
      <c r="I236" s="131"/>
      <c r="J236" s="124"/>
      <c r="K236" s="125"/>
    </row>
    <row r="237" spans="1:11" s="76" customFormat="1" ht="45">
      <c r="A237" s="71">
        <f t="shared" si="0"/>
        <v>63</v>
      </c>
      <c r="B237" s="47" t="s">
        <v>274</v>
      </c>
      <c r="C237" s="45">
        <v>1.2</v>
      </c>
      <c r="D237" s="26">
        <f t="shared" si="1"/>
        <v>2.4</v>
      </c>
      <c r="E237" s="124"/>
      <c r="F237" s="48" t="s">
        <v>271</v>
      </c>
      <c r="G237" s="28" t="s">
        <v>394</v>
      </c>
      <c r="H237" s="89">
        <v>0.8</v>
      </c>
      <c r="I237" s="131"/>
      <c r="J237" s="124"/>
      <c r="K237" s="125"/>
    </row>
    <row r="238" spans="1:11" s="76" customFormat="1" ht="60">
      <c r="A238" s="71">
        <f t="shared" si="0"/>
        <v>64</v>
      </c>
      <c r="B238" s="4" t="s">
        <v>275</v>
      </c>
      <c r="C238" s="41">
        <v>0.95</v>
      </c>
      <c r="D238" s="26">
        <f t="shared" si="1"/>
        <v>1.9</v>
      </c>
      <c r="E238" s="124"/>
      <c r="F238" s="48" t="s">
        <v>271</v>
      </c>
      <c r="G238" s="28" t="s">
        <v>394</v>
      </c>
      <c r="H238" s="89">
        <v>0.8</v>
      </c>
      <c r="I238" s="131"/>
      <c r="J238" s="124"/>
      <c r="K238" s="125"/>
    </row>
    <row r="239" spans="1:11" s="76" customFormat="1" ht="45">
      <c r="A239" s="71">
        <f t="shared" si="0"/>
        <v>65</v>
      </c>
      <c r="B239" s="4" t="s">
        <v>276</v>
      </c>
      <c r="C239" s="41">
        <v>0.91</v>
      </c>
      <c r="D239" s="26">
        <f t="shared" si="1"/>
        <v>1.82</v>
      </c>
      <c r="E239" s="124"/>
      <c r="F239" s="48" t="s">
        <v>271</v>
      </c>
      <c r="G239" s="28" t="s">
        <v>395</v>
      </c>
      <c r="H239" s="89">
        <v>1</v>
      </c>
      <c r="I239" s="131"/>
      <c r="J239" s="124"/>
      <c r="K239" s="125"/>
    </row>
    <row r="240" spans="1:11" s="76" customFormat="1" ht="48.75" customHeight="1">
      <c r="A240" s="71">
        <f t="shared" si="0"/>
        <v>66</v>
      </c>
      <c r="B240" s="34" t="s">
        <v>277</v>
      </c>
      <c r="C240" s="41">
        <v>0.9</v>
      </c>
      <c r="D240" s="26">
        <f t="shared" si="1"/>
        <v>1.8</v>
      </c>
      <c r="E240" s="124"/>
      <c r="F240" s="48" t="s">
        <v>271</v>
      </c>
      <c r="G240" s="28" t="s">
        <v>395</v>
      </c>
      <c r="H240" s="89">
        <v>1</v>
      </c>
      <c r="I240" s="131"/>
      <c r="J240" s="124"/>
      <c r="K240" s="125"/>
    </row>
    <row r="241" spans="1:11" s="76" customFormat="1" ht="30">
      <c r="A241" s="71">
        <f t="shared" si="0"/>
        <v>67</v>
      </c>
      <c r="B241" s="34" t="s">
        <v>278</v>
      </c>
      <c r="C241" s="46">
        <v>0.84</v>
      </c>
      <c r="D241" s="26">
        <f t="shared" si="1"/>
        <v>1.68</v>
      </c>
      <c r="E241" s="124"/>
      <c r="F241" s="48" t="s">
        <v>271</v>
      </c>
      <c r="G241" s="28" t="s">
        <v>394</v>
      </c>
      <c r="H241" s="89">
        <v>0.1</v>
      </c>
      <c r="I241" s="131"/>
      <c r="J241" s="124"/>
      <c r="K241" s="125"/>
    </row>
    <row r="242" spans="1:11" s="76" customFormat="1" ht="90">
      <c r="A242" s="71">
        <f t="shared" si="0"/>
        <v>68</v>
      </c>
      <c r="B242" s="34" t="s">
        <v>279</v>
      </c>
      <c r="C242" s="41">
        <v>0.375</v>
      </c>
      <c r="D242" s="26">
        <f t="shared" si="1"/>
        <v>0.75</v>
      </c>
      <c r="E242" s="124" t="s">
        <v>243</v>
      </c>
      <c r="F242" s="48" t="s">
        <v>271</v>
      </c>
      <c r="G242" s="28" t="s">
        <v>160</v>
      </c>
      <c r="H242" s="89">
        <v>1</v>
      </c>
      <c r="I242" s="131" t="s">
        <v>47</v>
      </c>
      <c r="J242" s="131" t="s">
        <v>47</v>
      </c>
      <c r="K242" s="125" t="s">
        <v>223</v>
      </c>
    </row>
    <row r="243" spans="1:11" s="76" customFormat="1" ht="60">
      <c r="A243" s="71">
        <f t="shared" si="0"/>
        <v>69</v>
      </c>
      <c r="B243" s="34" t="s">
        <v>280</v>
      </c>
      <c r="C243" s="41">
        <v>0.25</v>
      </c>
      <c r="D243" s="26">
        <f t="shared" si="1"/>
        <v>0.5</v>
      </c>
      <c r="E243" s="124"/>
      <c r="F243" s="48" t="s">
        <v>271</v>
      </c>
      <c r="G243" s="28" t="s">
        <v>394</v>
      </c>
      <c r="H243" s="89">
        <v>0.7</v>
      </c>
      <c r="I243" s="131"/>
      <c r="J243" s="131"/>
      <c r="K243" s="125"/>
    </row>
    <row r="244" spans="1:11" s="76" customFormat="1">
      <c r="A244" s="71"/>
      <c r="B244" s="34"/>
      <c r="C244" s="41"/>
      <c r="D244" s="26"/>
      <c r="E244" s="64"/>
      <c r="F244" s="48"/>
      <c r="G244" s="28"/>
      <c r="H244" s="89"/>
      <c r="I244" s="65"/>
      <c r="J244" s="65"/>
      <c r="K244" s="74"/>
    </row>
    <row r="245" spans="1:11" ht="15.75">
      <c r="A245" s="119" t="s">
        <v>404</v>
      </c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</row>
    <row r="246" spans="1:11" ht="15.75">
      <c r="A246" s="119" t="s">
        <v>405</v>
      </c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</row>
    <row r="247" spans="1:11" ht="15.75">
      <c r="A247" s="119" t="s">
        <v>406</v>
      </c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</row>
    <row r="248" spans="1:11" ht="60">
      <c r="A248" s="2">
        <v>1</v>
      </c>
      <c r="B248" s="3" t="s">
        <v>281</v>
      </c>
      <c r="C248" s="63">
        <v>0.8</v>
      </c>
      <c r="D248" s="63">
        <f>C248*2</f>
        <v>1.6</v>
      </c>
      <c r="E248" s="114" t="s">
        <v>282</v>
      </c>
      <c r="F248" s="40" t="s">
        <v>283</v>
      </c>
      <c r="G248" s="40" t="s">
        <v>390</v>
      </c>
      <c r="H248" s="121" t="s">
        <v>284</v>
      </c>
      <c r="I248" s="122">
        <v>6955.2</v>
      </c>
      <c r="J248" s="123">
        <v>2100</v>
      </c>
      <c r="K248" s="117" t="s">
        <v>285</v>
      </c>
    </row>
    <row r="249" spans="1:11" ht="30">
      <c r="A249" s="2">
        <f>A248+1</f>
        <v>2</v>
      </c>
      <c r="B249" s="3" t="s">
        <v>286</v>
      </c>
      <c r="C249" s="63">
        <v>1.5</v>
      </c>
      <c r="D249" s="63">
        <f t="shared" ref="D249:D271" si="2">C249*2</f>
        <v>3</v>
      </c>
      <c r="E249" s="114"/>
      <c r="F249" s="40" t="s">
        <v>283</v>
      </c>
      <c r="G249" s="40" t="s">
        <v>390</v>
      </c>
      <c r="H249" s="121"/>
      <c r="I249" s="122"/>
      <c r="J249" s="123"/>
      <c r="K249" s="117"/>
    </row>
    <row r="250" spans="1:11" ht="60">
      <c r="A250" s="2">
        <f t="shared" ref="A250:A273" si="3">A249+1</f>
        <v>3</v>
      </c>
      <c r="B250" s="3" t="s">
        <v>287</v>
      </c>
      <c r="C250" s="63">
        <v>0.5</v>
      </c>
      <c r="D250" s="63">
        <f t="shared" si="2"/>
        <v>1</v>
      </c>
      <c r="E250" s="114"/>
      <c r="F250" s="40" t="s">
        <v>283</v>
      </c>
      <c r="G250" s="40" t="s">
        <v>390</v>
      </c>
      <c r="H250" s="62" t="s">
        <v>18</v>
      </c>
      <c r="I250" s="122">
        <v>11717</v>
      </c>
      <c r="J250" s="123"/>
      <c r="K250" s="117"/>
    </row>
    <row r="251" spans="1:11">
      <c r="A251" s="2">
        <f t="shared" si="3"/>
        <v>4</v>
      </c>
      <c r="B251" s="4" t="s">
        <v>288</v>
      </c>
      <c r="C251" s="63">
        <v>0.6</v>
      </c>
      <c r="D251" s="63">
        <v>1</v>
      </c>
      <c r="E251" s="114"/>
      <c r="F251" s="40" t="s">
        <v>283</v>
      </c>
      <c r="G251" s="40" t="s">
        <v>390</v>
      </c>
      <c r="H251" s="56">
        <v>0.05</v>
      </c>
      <c r="I251" s="122"/>
      <c r="J251" s="123"/>
      <c r="K251" s="117"/>
    </row>
    <row r="252" spans="1:11" ht="30">
      <c r="A252" s="2">
        <f t="shared" si="3"/>
        <v>5</v>
      </c>
      <c r="B252" s="4" t="s">
        <v>289</v>
      </c>
      <c r="C252" s="63">
        <v>0.28000000000000003</v>
      </c>
      <c r="D252" s="63">
        <f t="shared" si="2"/>
        <v>0.56000000000000005</v>
      </c>
      <c r="E252" s="114"/>
      <c r="F252" s="40" t="s">
        <v>283</v>
      </c>
      <c r="G252" s="40" t="s">
        <v>390</v>
      </c>
      <c r="H252" s="56">
        <v>0.5</v>
      </c>
      <c r="I252" s="122"/>
      <c r="J252" s="123"/>
      <c r="K252" s="117"/>
    </row>
    <row r="253" spans="1:11">
      <c r="A253" s="2">
        <f t="shared" si="3"/>
        <v>6</v>
      </c>
      <c r="B253" s="4" t="s">
        <v>290</v>
      </c>
      <c r="C253" s="63">
        <v>1.25</v>
      </c>
      <c r="D253" s="63">
        <f t="shared" si="2"/>
        <v>2.5</v>
      </c>
      <c r="E253" s="114"/>
      <c r="F253" s="40" t="s">
        <v>283</v>
      </c>
      <c r="G253" s="40" t="s">
        <v>390</v>
      </c>
      <c r="H253" s="56"/>
      <c r="I253" s="122"/>
      <c r="J253" s="123"/>
      <c r="K253" s="117"/>
    </row>
    <row r="254" spans="1:11">
      <c r="A254" s="2">
        <f t="shared" si="3"/>
        <v>7</v>
      </c>
      <c r="B254" s="4" t="s">
        <v>291</v>
      </c>
      <c r="C254" s="63">
        <v>2.2000000000000002</v>
      </c>
      <c r="D254" s="63">
        <f t="shared" si="2"/>
        <v>4.4000000000000004</v>
      </c>
      <c r="E254" s="114"/>
      <c r="F254" s="40" t="s">
        <v>283</v>
      </c>
      <c r="G254" s="40" t="s">
        <v>390</v>
      </c>
      <c r="H254" s="56">
        <v>0.45</v>
      </c>
      <c r="I254" s="122"/>
      <c r="J254" s="123"/>
      <c r="K254" s="117"/>
    </row>
    <row r="255" spans="1:11">
      <c r="A255" s="2">
        <f t="shared" si="3"/>
        <v>8</v>
      </c>
      <c r="B255" s="3" t="s">
        <v>292</v>
      </c>
      <c r="C255" s="63">
        <v>1.33</v>
      </c>
      <c r="D255" s="63">
        <f t="shared" si="2"/>
        <v>2.66</v>
      </c>
      <c r="E255" s="114"/>
      <c r="F255" s="40" t="s">
        <v>283</v>
      </c>
      <c r="G255" s="40" t="s">
        <v>390</v>
      </c>
      <c r="H255" s="56">
        <v>0.02</v>
      </c>
      <c r="I255" s="122"/>
      <c r="J255" s="123"/>
      <c r="K255" s="117"/>
    </row>
    <row r="256" spans="1:11">
      <c r="A256" s="2">
        <f t="shared" si="3"/>
        <v>9</v>
      </c>
      <c r="B256" s="3" t="s">
        <v>293</v>
      </c>
      <c r="C256" s="63">
        <v>0.81</v>
      </c>
      <c r="D256" s="63">
        <f t="shared" si="2"/>
        <v>1.62</v>
      </c>
      <c r="E256" s="114"/>
      <c r="F256" s="40" t="s">
        <v>283</v>
      </c>
      <c r="G256" s="40" t="s">
        <v>390</v>
      </c>
      <c r="H256" s="56">
        <v>0.4</v>
      </c>
      <c r="I256" s="122"/>
      <c r="J256" s="123"/>
      <c r="K256" s="117"/>
    </row>
    <row r="257" spans="1:11" ht="45">
      <c r="A257" s="2">
        <f t="shared" si="3"/>
        <v>10</v>
      </c>
      <c r="B257" s="3" t="s">
        <v>294</v>
      </c>
      <c r="C257" s="63">
        <v>0.75</v>
      </c>
      <c r="D257" s="63">
        <f t="shared" si="2"/>
        <v>1.5</v>
      </c>
      <c r="E257" s="114"/>
      <c r="F257" s="40" t="s">
        <v>283</v>
      </c>
      <c r="G257" s="40" t="s">
        <v>390</v>
      </c>
      <c r="H257" s="56">
        <v>0.8</v>
      </c>
      <c r="I257" s="122"/>
      <c r="J257" s="123"/>
      <c r="K257" s="117"/>
    </row>
    <row r="258" spans="1:11" ht="45">
      <c r="A258" s="2">
        <f t="shared" si="3"/>
        <v>11</v>
      </c>
      <c r="B258" s="3" t="s">
        <v>295</v>
      </c>
      <c r="C258" s="63">
        <v>0.66</v>
      </c>
      <c r="D258" s="63">
        <f t="shared" si="2"/>
        <v>1.32</v>
      </c>
      <c r="E258" s="114"/>
      <c r="F258" s="40" t="s">
        <v>283</v>
      </c>
      <c r="G258" s="40" t="s">
        <v>390</v>
      </c>
      <c r="H258" s="56">
        <v>0.9</v>
      </c>
      <c r="I258" s="122"/>
      <c r="J258" s="123"/>
      <c r="K258" s="117"/>
    </row>
    <row r="259" spans="1:11" ht="60">
      <c r="A259" s="2">
        <f t="shared" si="3"/>
        <v>12</v>
      </c>
      <c r="B259" s="3" t="s">
        <v>296</v>
      </c>
      <c r="C259" s="63">
        <v>0.66</v>
      </c>
      <c r="D259" s="63">
        <f t="shared" si="2"/>
        <v>1.32</v>
      </c>
      <c r="E259" s="114"/>
      <c r="F259" s="40" t="s">
        <v>283</v>
      </c>
      <c r="G259" s="40" t="s">
        <v>390</v>
      </c>
      <c r="H259" s="56">
        <v>0.9</v>
      </c>
      <c r="I259" s="122"/>
      <c r="J259" s="123"/>
      <c r="K259" s="117"/>
    </row>
    <row r="260" spans="1:11" ht="30">
      <c r="A260" s="2">
        <f t="shared" si="3"/>
        <v>13</v>
      </c>
      <c r="B260" s="3" t="s">
        <v>297</v>
      </c>
      <c r="C260" s="63">
        <v>0.35</v>
      </c>
      <c r="D260" s="63">
        <f t="shared" si="2"/>
        <v>0.7</v>
      </c>
      <c r="E260" s="114"/>
      <c r="F260" s="40" t="s">
        <v>283</v>
      </c>
      <c r="G260" s="40" t="s">
        <v>390</v>
      </c>
      <c r="H260" s="56">
        <v>0.4</v>
      </c>
      <c r="I260" s="122"/>
      <c r="J260" s="123"/>
      <c r="K260" s="117"/>
    </row>
    <row r="261" spans="1:11" ht="60">
      <c r="A261" s="2">
        <f t="shared" si="3"/>
        <v>14</v>
      </c>
      <c r="B261" s="3" t="s">
        <v>298</v>
      </c>
      <c r="C261" s="63">
        <v>0.4</v>
      </c>
      <c r="D261" s="63">
        <f t="shared" si="2"/>
        <v>0.8</v>
      </c>
      <c r="E261" s="114"/>
      <c r="F261" s="40" t="s">
        <v>283</v>
      </c>
      <c r="G261" s="40" t="s">
        <v>390</v>
      </c>
      <c r="H261" s="40"/>
      <c r="I261" s="122"/>
      <c r="J261" s="123"/>
      <c r="K261" s="117"/>
    </row>
    <row r="262" spans="1:11" ht="60">
      <c r="A262" s="2">
        <f t="shared" si="3"/>
        <v>15</v>
      </c>
      <c r="B262" s="3" t="s">
        <v>299</v>
      </c>
      <c r="C262" s="63">
        <v>0.48</v>
      </c>
      <c r="D262" s="63">
        <f t="shared" si="2"/>
        <v>0.96</v>
      </c>
      <c r="E262" s="114" t="s">
        <v>282</v>
      </c>
      <c r="F262" s="40" t="s">
        <v>283</v>
      </c>
      <c r="G262" s="40" t="s">
        <v>390</v>
      </c>
      <c r="H262" s="40"/>
      <c r="I262" s="115" t="s">
        <v>47</v>
      </c>
      <c r="J262" s="116" t="s">
        <v>47</v>
      </c>
      <c r="K262" s="117" t="s">
        <v>285</v>
      </c>
    </row>
    <row r="263" spans="1:11" ht="75">
      <c r="A263" s="2">
        <f t="shared" si="3"/>
        <v>16</v>
      </c>
      <c r="B263" s="3" t="s">
        <v>300</v>
      </c>
      <c r="C263" s="63">
        <v>0.75</v>
      </c>
      <c r="D263" s="63">
        <f t="shared" si="2"/>
        <v>1.5</v>
      </c>
      <c r="E263" s="114"/>
      <c r="F263" s="40" t="s">
        <v>283</v>
      </c>
      <c r="G263" s="40" t="s">
        <v>390</v>
      </c>
      <c r="H263" s="56">
        <v>0.35</v>
      </c>
      <c r="I263" s="115"/>
      <c r="J263" s="116"/>
      <c r="K263" s="117"/>
    </row>
    <row r="264" spans="1:11" ht="30">
      <c r="A264" s="2">
        <f t="shared" si="3"/>
        <v>17</v>
      </c>
      <c r="B264" s="3" t="s">
        <v>301</v>
      </c>
      <c r="C264" s="63">
        <v>0.8</v>
      </c>
      <c r="D264" s="63">
        <f t="shared" si="2"/>
        <v>1.6</v>
      </c>
      <c r="E264" s="114"/>
      <c r="F264" s="40" t="s">
        <v>283</v>
      </c>
      <c r="G264" s="40" t="s">
        <v>390</v>
      </c>
      <c r="H264" s="49"/>
      <c r="I264" s="115"/>
      <c r="J264" s="116"/>
      <c r="K264" s="117"/>
    </row>
    <row r="265" spans="1:11">
      <c r="A265" s="2">
        <f t="shared" si="3"/>
        <v>18</v>
      </c>
      <c r="B265" s="3" t="s">
        <v>302</v>
      </c>
      <c r="C265" s="63">
        <v>0.82499999999999996</v>
      </c>
      <c r="D265" s="63">
        <v>1.5</v>
      </c>
      <c r="E265" s="114"/>
      <c r="F265" s="40" t="s">
        <v>283</v>
      </c>
      <c r="G265" s="40" t="s">
        <v>390</v>
      </c>
      <c r="H265" s="56">
        <v>0.26</v>
      </c>
      <c r="I265" s="115"/>
      <c r="J265" s="116"/>
      <c r="K265" s="117"/>
    </row>
    <row r="266" spans="1:11" ht="60">
      <c r="A266" s="2">
        <f t="shared" si="3"/>
        <v>19</v>
      </c>
      <c r="B266" s="3" t="s">
        <v>304</v>
      </c>
      <c r="C266" s="63">
        <v>0.2</v>
      </c>
      <c r="D266" s="63">
        <f t="shared" si="2"/>
        <v>0.4</v>
      </c>
      <c r="E266" s="114"/>
      <c r="F266" s="40" t="s">
        <v>283</v>
      </c>
      <c r="G266" s="40" t="s">
        <v>390</v>
      </c>
      <c r="H266" s="100"/>
      <c r="I266" s="115"/>
      <c r="J266" s="116"/>
      <c r="K266" s="117"/>
    </row>
    <row r="267" spans="1:11" ht="60">
      <c r="A267" s="2">
        <f t="shared" si="3"/>
        <v>20</v>
      </c>
      <c r="B267" s="3" t="s">
        <v>305</v>
      </c>
      <c r="C267" s="63">
        <v>0.5</v>
      </c>
      <c r="D267" s="63">
        <f t="shared" si="2"/>
        <v>1</v>
      </c>
      <c r="E267" s="114"/>
      <c r="F267" s="40" t="s">
        <v>283</v>
      </c>
      <c r="G267" s="40" t="s">
        <v>390</v>
      </c>
      <c r="H267" s="56">
        <v>0.3</v>
      </c>
      <c r="I267" s="115"/>
      <c r="J267" s="116"/>
      <c r="K267" s="117"/>
    </row>
    <row r="268" spans="1:11" ht="45">
      <c r="A268" s="2">
        <f t="shared" si="3"/>
        <v>21</v>
      </c>
      <c r="B268" s="3" t="s">
        <v>306</v>
      </c>
      <c r="C268" s="63">
        <v>0.85</v>
      </c>
      <c r="D268" s="63">
        <v>1</v>
      </c>
      <c r="E268" s="114"/>
      <c r="F268" s="40" t="s">
        <v>283</v>
      </c>
      <c r="G268" s="40" t="s">
        <v>390</v>
      </c>
      <c r="H268" s="56">
        <v>0.3</v>
      </c>
      <c r="I268" s="115"/>
      <c r="J268" s="116"/>
      <c r="K268" s="117"/>
    </row>
    <row r="269" spans="1:11" ht="60">
      <c r="A269" s="2">
        <f t="shared" si="3"/>
        <v>22</v>
      </c>
      <c r="B269" s="3" t="s">
        <v>307</v>
      </c>
      <c r="C269" s="63">
        <v>0.26</v>
      </c>
      <c r="D269" s="63">
        <f t="shared" si="2"/>
        <v>0.52</v>
      </c>
      <c r="E269" s="114"/>
      <c r="F269" s="40" t="s">
        <v>283</v>
      </c>
      <c r="G269" s="40" t="s">
        <v>390</v>
      </c>
      <c r="H269" s="100"/>
      <c r="I269" s="115"/>
      <c r="J269" s="116"/>
      <c r="K269" s="117"/>
    </row>
    <row r="270" spans="1:11" ht="60">
      <c r="A270" s="2">
        <f t="shared" si="3"/>
        <v>23</v>
      </c>
      <c r="B270" s="3" t="s">
        <v>308</v>
      </c>
      <c r="C270" s="5">
        <v>0.75</v>
      </c>
      <c r="D270" s="63">
        <f t="shared" si="2"/>
        <v>1.5</v>
      </c>
      <c r="E270" s="114"/>
      <c r="F270" s="40" t="s">
        <v>283</v>
      </c>
      <c r="G270" s="40" t="s">
        <v>390</v>
      </c>
      <c r="H270" s="56">
        <v>0.8</v>
      </c>
      <c r="I270" s="115"/>
      <c r="J270" s="116"/>
      <c r="K270" s="117"/>
    </row>
    <row r="271" spans="1:11" ht="75">
      <c r="A271" s="2">
        <f t="shared" si="3"/>
        <v>24</v>
      </c>
      <c r="B271" s="3" t="s">
        <v>309</v>
      </c>
      <c r="C271" s="5">
        <v>0.67</v>
      </c>
      <c r="D271" s="63">
        <f t="shared" si="2"/>
        <v>1.34</v>
      </c>
      <c r="E271" s="114"/>
      <c r="F271" s="40" t="s">
        <v>283</v>
      </c>
      <c r="G271" s="40" t="s">
        <v>390</v>
      </c>
      <c r="H271" s="56">
        <v>0.5</v>
      </c>
      <c r="I271" s="115"/>
      <c r="J271" s="116"/>
      <c r="K271" s="117"/>
    </row>
    <row r="272" spans="1:11" ht="45">
      <c r="A272" s="2">
        <f t="shared" si="3"/>
        <v>25</v>
      </c>
      <c r="B272" s="3" t="s">
        <v>310</v>
      </c>
      <c r="C272" s="5">
        <v>0.3</v>
      </c>
      <c r="D272" s="63">
        <f>C272</f>
        <v>0.3</v>
      </c>
      <c r="E272" s="114"/>
      <c r="F272" s="40" t="s">
        <v>283</v>
      </c>
      <c r="G272" s="40" t="s">
        <v>390</v>
      </c>
      <c r="H272" s="100"/>
      <c r="I272" s="115"/>
      <c r="J272" s="116"/>
      <c r="K272" s="117"/>
    </row>
    <row r="273" spans="1:11" ht="45">
      <c r="A273" s="2">
        <f t="shared" si="3"/>
        <v>26</v>
      </c>
      <c r="B273" s="6" t="s">
        <v>311</v>
      </c>
      <c r="C273" s="63">
        <v>1</v>
      </c>
      <c r="D273" s="63">
        <v>0.7</v>
      </c>
      <c r="E273" s="114"/>
      <c r="F273" s="40" t="s">
        <v>283</v>
      </c>
      <c r="G273" s="40" t="s">
        <v>390</v>
      </c>
      <c r="H273" s="56">
        <v>0.7</v>
      </c>
      <c r="I273" s="115"/>
      <c r="J273" s="116"/>
      <c r="K273" s="117"/>
    </row>
    <row r="274" spans="1:11" ht="15.75">
      <c r="A274" s="119" t="s">
        <v>312</v>
      </c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</row>
    <row r="275" spans="1:11" ht="15.75">
      <c r="A275" s="119" t="s">
        <v>313</v>
      </c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</row>
    <row r="276" spans="1:11" ht="45">
      <c r="A276" s="2">
        <f>A273+1</f>
        <v>27</v>
      </c>
      <c r="B276" s="6" t="s">
        <v>314</v>
      </c>
      <c r="C276" s="67">
        <v>3</v>
      </c>
      <c r="D276" s="67">
        <v>6</v>
      </c>
      <c r="E276" s="109" t="s">
        <v>282</v>
      </c>
      <c r="F276" s="40" t="s">
        <v>283</v>
      </c>
      <c r="G276" s="40" t="s">
        <v>390</v>
      </c>
      <c r="H276" s="56">
        <v>0.55000000000000004</v>
      </c>
      <c r="I276" s="109" t="s">
        <v>315</v>
      </c>
      <c r="J276" s="109" t="s">
        <v>407</v>
      </c>
      <c r="K276" s="109" t="s">
        <v>303</v>
      </c>
    </row>
    <row r="277" spans="1:11" ht="30">
      <c r="A277" s="2">
        <f t="shared" ref="A277:A287" si="4">A276+1</f>
        <v>28</v>
      </c>
      <c r="B277" s="4" t="s">
        <v>316</v>
      </c>
      <c r="C277" s="67">
        <v>0.84</v>
      </c>
      <c r="D277" s="67">
        <f>C277*2</f>
        <v>1.68</v>
      </c>
      <c r="E277" s="109"/>
      <c r="F277" s="40" t="s">
        <v>283</v>
      </c>
      <c r="G277" s="40" t="s">
        <v>390</v>
      </c>
      <c r="H277" s="56">
        <v>0.2</v>
      </c>
      <c r="I277" s="109"/>
      <c r="J277" s="109"/>
      <c r="K277" s="128"/>
    </row>
    <row r="278" spans="1:11" ht="30">
      <c r="A278" s="2">
        <f t="shared" si="4"/>
        <v>29</v>
      </c>
      <c r="B278" s="4" t="s">
        <v>317</v>
      </c>
      <c r="C278" s="63">
        <v>3.6</v>
      </c>
      <c r="D278" s="63">
        <v>3.6</v>
      </c>
      <c r="E278" s="109"/>
      <c r="F278" s="40" t="s">
        <v>283</v>
      </c>
      <c r="G278" s="40" t="s">
        <v>390</v>
      </c>
      <c r="H278" s="56">
        <v>0.55000000000000004</v>
      </c>
      <c r="I278" s="109"/>
      <c r="J278" s="109"/>
      <c r="K278" s="128"/>
    </row>
    <row r="279" spans="1:11" ht="45">
      <c r="A279" s="2">
        <f t="shared" si="4"/>
        <v>30</v>
      </c>
      <c r="B279" s="6" t="s">
        <v>318</v>
      </c>
      <c r="C279" s="63">
        <v>1.25</v>
      </c>
      <c r="D279" s="67">
        <v>1.5</v>
      </c>
      <c r="E279" s="109"/>
      <c r="F279" s="40" t="s">
        <v>283</v>
      </c>
      <c r="G279" s="40" t="s">
        <v>390</v>
      </c>
      <c r="H279" s="56">
        <v>0.55000000000000004</v>
      </c>
      <c r="I279" s="109"/>
      <c r="J279" s="109"/>
      <c r="K279" s="128"/>
    </row>
    <row r="280" spans="1:11" ht="60">
      <c r="A280" s="2">
        <f t="shared" si="4"/>
        <v>31</v>
      </c>
      <c r="B280" s="6" t="s">
        <v>319</v>
      </c>
      <c r="C280" s="63">
        <v>1.07</v>
      </c>
      <c r="D280" s="63">
        <v>1.07</v>
      </c>
      <c r="E280" s="109"/>
      <c r="F280" s="40" t="s">
        <v>283</v>
      </c>
      <c r="G280" s="40" t="s">
        <v>390</v>
      </c>
      <c r="H280" s="62"/>
      <c r="I280" s="109"/>
      <c r="J280" s="109"/>
      <c r="K280" s="128"/>
    </row>
    <row r="281" spans="1:11" ht="45">
      <c r="A281" s="2">
        <f t="shared" si="4"/>
        <v>32</v>
      </c>
      <c r="B281" s="6" t="s">
        <v>320</v>
      </c>
      <c r="C281" s="63">
        <v>1.54</v>
      </c>
      <c r="D281" s="67">
        <f t="shared" ref="D281:D287" si="5">C281*2</f>
        <v>3.08</v>
      </c>
      <c r="E281" s="109"/>
      <c r="F281" s="40" t="s">
        <v>283</v>
      </c>
      <c r="G281" s="40" t="s">
        <v>390</v>
      </c>
      <c r="H281" s="56">
        <v>0.25</v>
      </c>
      <c r="I281" s="109"/>
      <c r="J281" s="109"/>
      <c r="K281" s="128"/>
    </row>
    <row r="282" spans="1:11" ht="45">
      <c r="A282" s="2">
        <f t="shared" si="4"/>
        <v>33</v>
      </c>
      <c r="B282" s="6" t="s">
        <v>321</v>
      </c>
      <c r="C282" s="63">
        <v>0.52</v>
      </c>
      <c r="D282" s="63">
        <v>0.52</v>
      </c>
      <c r="E282" s="109"/>
      <c r="F282" s="40" t="s">
        <v>283</v>
      </c>
      <c r="G282" s="40" t="s">
        <v>390</v>
      </c>
      <c r="H282" s="62"/>
      <c r="I282" s="109"/>
      <c r="J282" s="109"/>
      <c r="K282" s="128"/>
    </row>
    <row r="283" spans="1:11" ht="45">
      <c r="A283" s="2">
        <f t="shared" si="4"/>
        <v>34</v>
      </c>
      <c r="B283" s="6" t="s">
        <v>322</v>
      </c>
      <c r="C283" s="63">
        <v>0.99</v>
      </c>
      <c r="D283" s="67">
        <f t="shared" si="5"/>
        <v>1.98</v>
      </c>
      <c r="E283" s="109"/>
      <c r="F283" s="40" t="s">
        <v>283</v>
      </c>
      <c r="G283" s="40" t="s">
        <v>390</v>
      </c>
      <c r="H283" s="56">
        <v>0.2</v>
      </c>
      <c r="I283" s="109"/>
      <c r="J283" s="109"/>
      <c r="K283" s="128"/>
    </row>
    <row r="284" spans="1:11" ht="45">
      <c r="A284" s="2">
        <f t="shared" si="4"/>
        <v>35</v>
      </c>
      <c r="B284" s="6" t="s">
        <v>323</v>
      </c>
      <c r="C284" s="63">
        <v>0.95</v>
      </c>
      <c r="D284" s="67">
        <f t="shared" si="5"/>
        <v>1.9</v>
      </c>
      <c r="E284" s="109"/>
      <c r="F284" s="40" t="s">
        <v>283</v>
      </c>
      <c r="G284" s="40" t="s">
        <v>390</v>
      </c>
      <c r="H284" s="62"/>
      <c r="I284" s="109"/>
      <c r="J284" s="109"/>
      <c r="K284" s="128"/>
    </row>
    <row r="285" spans="1:11" ht="60">
      <c r="A285" s="2">
        <f t="shared" si="4"/>
        <v>36</v>
      </c>
      <c r="B285" s="6" t="s">
        <v>324</v>
      </c>
      <c r="C285" s="63">
        <v>0.6</v>
      </c>
      <c r="D285" s="67">
        <f t="shared" si="5"/>
        <v>1.2</v>
      </c>
      <c r="E285" s="109"/>
      <c r="F285" s="40" t="s">
        <v>283</v>
      </c>
      <c r="G285" s="40" t="s">
        <v>390</v>
      </c>
      <c r="H285" s="56">
        <v>0.7</v>
      </c>
      <c r="I285" s="109"/>
      <c r="J285" s="109"/>
      <c r="K285" s="128"/>
    </row>
    <row r="286" spans="1:11" ht="30">
      <c r="A286" s="2">
        <f t="shared" si="4"/>
        <v>37</v>
      </c>
      <c r="B286" s="6" t="s">
        <v>325</v>
      </c>
      <c r="C286" s="63">
        <v>0.98</v>
      </c>
      <c r="D286" s="63">
        <v>1.25</v>
      </c>
      <c r="E286" s="109"/>
      <c r="F286" s="40" t="s">
        <v>283</v>
      </c>
      <c r="G286" s="40" t="s">
        <v>390</v>
      </c>
      <c r="H286" s="56">
        <v>0.3</v>
      </c>
      <c r="I286" s="109"/>
      <c r="J286" s="109"/>
      <c r="K286" s="128"/>
    </row>
    <row r="287" spans="1:11" ht="45">
      <c r="A287" s="2">
        <f t="shared" si="4"/>
        <v>38</v>
      </c>
      <c r="B287" s="6" t="s">
        <v>326</v>
      </c>
      <c r="C287" s="67">
        <v>0.9</v>
      </c>
      <c r="D287" s="67">
        <f t="shared" si="5"/>
        <v>1.8</v>
      </c>
      <c r="E287" s="109"/>
      <c r="F287" s="40" t="s">
        <v>283</v>
      </c>
      <c r="G287" s="40" t="s">
        <v>390</v>
      </c>
      <c r="H287" s="56">
        <v>0.75</v>
      </c>
      <c r="I287" s="109"/>
      <c r="J287" s="109"/>
      <c r="K287" s="128"/>
    </row>
    <row r="288" spans="1:11" ht="15.75">
      <c r="A288" s="119" t="s">
        <v>327</v>
      </c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</row>
    <row r="289" spans="1:11" ht="15.75">
      <c r="A289" s="119" t="s">
        <v>328</v>
      </c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</row>
    <row r="290" spans="1:11" ht="30">
      <c r="A290" s="2">
        <f>A287+1</f>
        <v>39</v>
      </c>
      <c r="B290" s="4" t="s">
        <v>329</v>
      </c>
      <c r="C290" s="63">
        <v>0.75</v>
      </c>
      <c r="D290" s="67">
        <f t="shared" ref="D290:D298" si="6">C290*2</f>
        <v>1.5</v>
      </c>
      <c r="E290" s="109" t="s">
        <v>282</v>
      </c>
      <c r="F290" s="40" t="s">
        <v>283</v>
      </c>
      <c r="G290" s="40" t="s">
        <v>390</v>
      </c>
      <c r="H290" s="56">
        <v>0.55000000000000004</v>
      </c>
      <c r="I290" s="127" t="s">
        <v>47</v>
      </c>
      <c r="J290" s="127" t="s">
        <v>47</v>
      </c>
      <c r="K290" s="109" t="s">
        <v>303</v>
      </c>
    </row>
    <row r="291" spans="1:11" ht="30">
      <c r="A291" s="2">
        <f t="shared" ref="A291:A301" si="7">A290+1</f>
        <v>40</v>
      </c>
      <c r="B291" s="4" t="s">
        <v>408</v>
      </c>
      <c r="C291" s="63">
        <v>0.45</v>
      </c>
      <c r="D291" s="67">
        <f t="shared" si="6"/>
        <v>0.9</v>
      </c>
      <c r="E291" s="109"/>
      <c r="F291" s="40" t="s">
        <v>283</v>
      </c>
      <c r="G291" s="40" t="s">
        <v>390</v>
      </c>
      <c r="H291" s="56">
        <v>0.2</v>
      </c>
      <c r="I291" s="127"/>
      <c r="J291" s="127"/>
      <c r="K291" s="109"/>
    </row>
    <row r="292" spans="1:11">
      <c r="A292" s="2">
        <f t="shared" si="7"/>
        <v>41</v>
      </c>
      <c r="B292" s="4" t="s">
        <v>330</v>
      </c>
      <c r="C292" s="63">
        <v>0.65</v>
      </c>
      <c r="D292" s="67">
        <f t="shared" si="6"/>
        <v>1.3</v>
      </c>
      <c r="E292" s="109"/>
      <c r="F292" s="40" t="s">
        <v>283</v>
      </c>
      <c r="G292" s="40" t="s">
        <v>390</v>
      </c>
      <c r="H292" s="56">
        <v>0.5</v>
      </c>
      <c r="I292" s="127"/>
      <c r="J292" s="127"/>
      <c r="K292" s="109"/>
    </row>
    <row r="293" spans="1:11" ht="60">
      <c r="A293" s="2">
        <f t="shared" si="7"/>
        <v>42</v>
      </c>
      <c r="B293" s="3" t="s">
        <v>331</v>
      </c>
      <c r="C293" s="63">
        <v>0.8</v>
      </c>
      <c r="D293" s="63">
        <v>0.8</v>
      </c>
      <c r="E293" s="109"/>
      <c r="F293" s="40" t="s">
        <v>283</v>
      </c>
      <c r="G293" s="40" t="s">
        <v>390</v>
      </c>
      <c r="H293" s="56"/>
      <c r="I293" s="127"/>
      <c r="J293" s="127"/>
      <c r="K293" s="109"/>
    </row>
    <row r="294" spans="1:11" ht="60">
      <c r="A294" s="2">
        <f t="shared" si="7"/>
        <v>43</v>
      </c>
      <c r="B294" s="3" t="s">
        <v>332</v>
      </c>
      <c r="C294" s="63">
        <v>0.35</v>
      </c>
      <c r="D294" s="67">
        <f t="shared" si="6"/>
        <v>0.7</v>
      </c>
      <c r="E294" s="109"/>
      <c r="F294" s="40" t="s">
        <v>283</v>
      </c>
      <c r="G294" s="40" t="s">
        <v>390</v>
      </c>
      <c r="H294" s="56">
        <v>0.5</v>
      </c>
      <c r="I294" s="127"/>
      <c r="J294" s="127"/>
      <c r="K294" s="109"/>
    </row>
    <row r="295" spans="1:11" ht="30">
      <c r="A295" s="2">
        <f t="shared" si="7"/>
        <v>44</v>
      </c>
      <c r="B295" s="6" t="s">
        <v>333</v>
      </c>
      <c r="C295" s="63">
        <v>0.85</v>
      </c>
      <c r="D295" s="67">
        <f t="shared" si="6"/>
        <v>1.7</v>
      </c>
      <c r="E295" s="109"/>
      <c r="F295" s="40" t="s">
        <v>283</v>
      </c>
      <c r="G295" s="40" t="s">
        <v>390</v>
      </c>
      <c r="H295" s="56">
        <v>0.7</v>
      </c>
      <c r="I295" s="127"/>
      <c r="J295" s="127"/>
      <c r="K295" s="109"/>
    </row>
    <row r="296" spans="1:11" ht="45">
      <c r="A296" s="2">
        <f t="shared" si="7"/>
        <v>45</v>
      </c>
      <c r="B296" s="6" t="s">
        <v>334</v>
      </c>
      <c r="C296" s="63">
        <v>0.8</v>
      </c>
      <c r="D296" s="67">
        <f t="shared" si="6"/>
        <v>1.6</v>
      </c>
      <c r="E296" s="109"/>
      <c r="F296" s="40" t="s">
        <v>283</v>
      </c>
      <c r="G296" s="40" t="s">
        <v>390</v>
      </c>
      <c r="H296" s="56">
        <v>0.5</v>
      </c>
      <c r="I296" s="127"/>
      <c r="J296" s="127"/>
      <c r="K296" s="109"/>
    </row>
    <row r="297" spans="1:11" ht="45">
      <c r="A297" s="2">
        <f t="shared" si="7"/>
        <v>46</v>
      </c>
      <c r="B297" s="6" t="s">
        <v>335</v>
      </c>
      <c r="C297" s="63">
        <v>0.3</v>
      </c>
      <c r="D297" s="67">
        <f t="shared" si="6"/>
        <v>0.6</v>
      </c>
      <c r="E297" s="109"/>
      <c r="F297" s="40" t="s">
        <v>283</v>
      </c>
      <c r="G297" s="40" t="s">
        <v>390</v>
      </c>
      <c r="H297" s="56"/>
      <c r="I297" s="127"/>
      <c r="J297" s="127"/>
      <c r="K297" s="109"/>
    </row>
    <row r="298" spans="1:11" ht="45">
      <c r="A298" s="2">
        <f t="shared" si="7"/>
        <v>47</v>
      </c>
      <c r="B298" s="3" t="s">
        <v>336</v>
      </c>
      <c r="C298" s="63">
        <v>0.6</v>
      </c>
      <c r="D298" s="67">
        <f t="shared" si="6"/>
        <v>1.2</v>
      </c>
      <c r="E298" s="109"/>
      <c r="F298" s="40" t="s">
        <v>283</v>
      </c>
      <c r="G298" s="40" t="s">
        <v>390</v>
      </c>
      <c r="H298" s="56"/>
      <c r="I298" s="127"/>
      <c r="J298" s="127"/>
      <c r="K298" s="109"/>
    </row>
    <row r="299" spans="1:11" ht="45">
      <c r="A299" s="2">
        <f t="shared" si="7"/>
        <v>48</v>
      </c>
      <c r="B299" s="3" t="s">
        <v>409</v>
      </c>
      <c r="C299" s="7">
        <v>0.9</v>
      </c>
      <c r="D299" s="67">
        <v>1.5</v>
      </c>
      <c r="E299" s="109"/>
      <c r="F299" s="40" t="s">
        <v>283</v>
      </c>
      <c r="G299" s="40" t="s">
        <v>390</v>
      </c>
      <c r="H299" s="56"/>
      <c r="I299" s="127"/>
      <c r="J299" s="127"/>
      <c r="K299" s="109"/>
    </row>
    <row r="300" spans="1:11" ht="75">
      <c r="A300" s="2">
        <f t="shared" si="7"/>
        <v>49</v>
      </c>
      <c r="B300" s="3" t="s">
        <v>410</v>
      </c>
      <c r="C300" s="7">
        <v>1.7</v>
      </c>
      <c r="D300" s="67">
        <v>2.5</v>
      </c>
      <c r="E300" s="109"/>
      <c r="F300" s="40" t="s">
        <v>283</v>
      </c>
      <c r="G300" s="40" t="s">
        <v>390</v>
      </c>
      <c r="H300" s="56">
        <v>0.6</v>
      </c>
      <c r="I300" s="127"/>
      <c r="J300" s="127"/>
      <c r="K300" s="109"/>
    </row>
    <row r="301" spans="1:11" ht="75">
      <c r="A301" s="2">
        <f t="shared" si="7"/>
        <v>50</v>
      </c>
      <c r="B301" s="3" t="s">
        <v>337</v>
      </c>
      <c r="C301" s="7">
        <v>0.5</v>
      </c>
      <c r="D301" s="67">
        <v>0.75</v>
      </c>
      <c r="E301" s="109"/>
      <c r="F301" s="40" t="s">
        <v>283</v>
      </c>
      <c r="G301" s="40" t="s">
        <v>390</v>
      </c>
      <c r="H301" s="56"/>
      <c r="I301" s="127"/>
      <c r="J301" s="127"/>
      <c r="K301" s="109"/>
    </row>
    <row r="302" spans="1:11" ht="15.75">
      <c r="A302" s="119" t="s">
        <v>328</v>
      </c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</row>
    <row r="303" spans="1:11" ht="15" customHeight="1">
      <c r="A303" s="2">
        <f>A301+1</f>
        <v>51</v>
      </c>
      <c r="B303" s="3" t="s">
        <v>338</v>
      </c>
      <c r="C303" s="63">
        <f>670/1000</f>
        <v>0.67</v>
      </c>
      <c r="D303" s="8">
        <f>670/1000</f>
        <v>0.67</v>
      </c>
      <c r="E303" s="109" t="s">
        <v>282</v>
      </c>
      <c r="F303" s="10" t="s">
        <v>339</v>
      </c>
      <c r="G303" s="109" t="s">
        <v>391</v>
      </c>
      <c r="H303" s="57">
        <v>0.05</v>
      </c>
      <c r="I303" s="128" t="s">
        <v>340</v>
      </c>
      <c r="J303" s="128" t="s">
        <v>411</v>
      </c>
      <c r="K303" s="109" t="s">
        <v>285</v>
      </c>
    </row>
    <row r="304" spans="1:11">
      <c r="A304" s="2">
        <f t="shared" ref="A304:A322" si="8">A303+1</f>
        <v>52</v>
      </c>
      <c r="B304" s="3" t="s">
        <v>341</v>
      </c>
      <c r="C304" s="63">
        <f>354/1000</f>
        <v>0.35399999999999998</v>
      </c>
      <c r="D304" s="8">
        <f>354/1000</f>
        <v>0.35399999999999998</v>
      </c>
      <c r="E304" s="109"/>
      <c r="F304" s="10" t="s">
        <v>339</v>
      </c>
      <c r="G304" s="109"/>
      <c r="H304" s="57" t="s">
        <v>18</v>
      </c>
      <c r="I304" s="128"/>
      <c r="J304" s="128"/>
      <c r="K304" s="109"/>
    </row>
    <row r="305" spans="1:11">
      <c r="A305" s="2">
        <f t="shared" si="8"/>
        <v>53</v>
      </c>
      <c r="B305" s="3" t="s">
        <v>342</v>
      </c>
      <c r="C305" s="63">
        <f>328/1000</f>
        <v>0.32800000000000001</v>
      </c>
      <c r="D305" s="8">
        <f>328/1000</f>
        <v>0.32800000000000001</v>
      </c>
      <c r="E305" s="109"/>
      <c r="F305" s="10" t="s">
        <v>339</v>
      </c>
      <c r="G305" s="109"/>
      <c r="H305" s="57">
        <v>0.1</v>
      </c>
      <c r="I305" s="128"/>
      <c r="J305" s="128"/>
      <c r="K305" s="109"/>
    </row>
    <row r="306" spans="1:11">
      <c r="A306" s="2">
        <f t="shared" si="8"/>
        <v>54</v>
      </c>
      <c r="B306" s="3" t="s">
        <v>343</v>
      </c>
      <c r="C306" s="63">
        <f>400/1000</f>
        <v>0.4</v>
      </c>
      <c r="D306" s="8">
        <f>400/1000</f>
        <v>0.4</v>
      </c>
      <c r="E306" s="109"/>
      <c r="F306" s="10" t="s">
        <v>339</v>
      </c>
      <c r="G306" s="109"/>
      <c r="H306" s="57">
        <v>0.6</v>
      </c>
      <c r="I306" s="128"/>
      <c r="J306" s="128"/>
      <c r="K306" s="109"/>
    </row>
    <row r="307" spans="1:11">
      <c r="A307" s="2">
        <f t="shared" si="8"/>
        <v>55</v>
      </c>
      <c r="B307" s="3" t="s">
        <v>344</v>
      </c>
      <c r="C307" s="63">
        <f>610/1000</f>
        <v>0.61</v>
      </c>
      <c r="D307" s="8">
        <f>610/1000</f>
        <v>0.61</v>
      </c>
      <c r="E307" s="109"/>
      <c r="F307" s="10" t="s">
        <v>339</v>
      </c>
      <c r="G307" s="109"/>
      <c r="H307" s="57" t="s">
        <v>18</v>
      </c>
      <c r="I307" s="128"/>
      <c r="J307" s="128"/>
      <c r="K307" s="109"/>
    </row>
    <row r="308" spans="1:11" ht="30">
      <c r="A308" s="2">
        <f t="shared" si="8"/>
        <v>56</v>
      </c>
      <c r="B308" s="3" t="s">
        <v>345</v>
      </c>
      <c r="C308" s="9">
        <v>2.5</v>
      </c>
      <c r="D308" s="8">
        <v>2.5</v>
      </c>
      <c r="E308" s="109"/>
      <c r="F308" s="10" t="s">
        <v>339</v>
      </c>
      <c r="G308" s="109"/>
      <c r="H308" s="57">
        <v>0.45</v>
      </c>
      <c r="I308" s="128"/>
      <c r="J308" s="128"/>
      <c r="K308" s="109"/>
    </row>
    <row r="309" spans="1:11" ht="30">
      <c r="A309" s="2">
        <f t="shared" si="8"/>
        <v>57</v>
      </c>
      <c r="B309" s="3" t="s">
        <v>346</v>
      </c>
      <c r="C309" s="66">
        <v>2.8</v>
      </c>
      <c r="D309" s="8">
        <v>2.8</v>
      </c>
      <c r="E309" s="109" t="s">
        <v>282</v>
      </c>
      <c r="F309" s="10" t="s">
        <v>339</v>
      </c>
      <c r="G309" s="109" t="s">
        <v>391</v>
      </c>
      <c r="H309" s="57">
        <v>0.4</v>
      </c>
      <c r="I309" s="129" t="s">
        <v>47</v>
      </c>
      <c r="J309" s="129" t="s">
        <v>47</v>
      </c>
      <c r="K309" s="109" t="s">
        <v>285</v>
      </c>
    </row>
    <row r="310" spans="1:11">
      <c r="A310" s="2">
        <f t="shared" si="8"/>
        <v>58</v>
      </c>
      <c r="B310" s="3" t="s">
        <v>347</v>
      </c>
      <c r="C310" s="63">
        <v>1.6</v>
      </c>
      <c r="D310" s="8">
        <v>1.6</v>
      </c>
      <c r="E310" s="109"/>
      <c r="F310" s="10" t="s">
        <v>339</v>
      </c>
      <c r="G310" s="109"/>
      <c r="H310" s="57" t="s">
        <v>18</v>
      </c>
      <c r="I310" s="128"/>
      <c r="J310" s="128"/>
      <c r="K310" s="109"/>
    </row>
    <row r="311" spans="1:11">
      <c r="A311" s="2">
        <f t="shared" si="8"/>
        <v>59</v>
      </c>
      <c r="B311" s="3" t="s">
        <v>348</v>
      </c>
      <c r="C311" s="63">
        <f>630/1000</f>
        <v>0.63</v>
      </c>
      <c r="D311" s="8">
        <f>630/1000</f>
        <v>0.63</v>
      </c>
      <c r="E311" s="109"/>
      <c r="F311" s="10" t="s">
        <v>339</v>
      </c>
      <c r="G311" s="109"/>
      <c r="H311" s="57" t="s">
        <v>18</v>
      </c>
      <c r="I311" s="128"/>
      <c r="J311" s="128"/>
      <c r="K311" s="109"/>
    </row>
    <row r="312" spans="1:11">
      <c r="A312" s="2">
        <f t="shared" si="8"/>
        <v>60</v>
      </c>
      <c r="B312" s="3" t="s">
        <v>349</v>
      </c>
      <c r="C312" s="63">
        <f>590/1000</f>
        <v>0.59</v>
      </c>
      <c r="D312" s="8">
        <f>590/1000</f>
        <v>0.59</v>
      </c>
      <c r="E312" s="109"/>
      <c r="F312" s="10" t="s">
        <v>339</v>
      </c>
      <c r="G312" s="109"/>
      <c r="H312" s="57" t="s">
        <v>18</v>
      </c>
      <c r="I312" s="128"/>
      <c r="J312" s="128"/>
      <c r="K312" s="109"/>
    </row>
    <row r="313" spans="1:11">
      <c r="A313" s="2">
        <f t="shared" si="8"/>
        <v>61</v>
      </c>
      <c r="B313" s="3" t="s">
        <v>350</v>
      </c>
      <c r="C313" s="63">
        <f>334/1000</f>
        <v>0.33400000000000002</v>
      </c>
      <c r="D313" s="8">
        <f>334/1000</f>
        <v>0.33400000000000002</v>
      </c>
      <c r="E313" s="109"/>
      <c r="F313" s="10" t="s">
        <v>339</v>
      </c>
      <c r="G313" s="109"/>
      <c r="H313" s="57" t="s">
        <v>18</v>
      </c>
      <c r="I313" s="128"/>
      <c r="J313" s="128"/>
      <c r="K313" s="109"/>
    </row>
    <row r="314" spans="1:11">
      <c r="A314" s="2">
        <f t="shared" si="8"/>
        <v>62</v>
      </c>
      <c r="B314" s="3" t="s">
        <v>351</v>
      </c>
      <c r="C314" s="63">
        <f>460/1000</f>
        <v>0.46</v>
      </c>
      <c r="D314" s="8">
        <f>460/1000</f>
        <v>0.46</v>
      </c>
      <c r="E314" s="109"/>
      <c r="F314" s="10" t="s">
        <v>339</v>
      </c>
      <c r="G314" s="109"/>
      <c r="H314" s="57">
        <v>0.8</v>
      </c>
      <c r="I314" s="128"/>
      <c r="J314" s="128"/>
      <c r="K314" s="109"/>
    </row>
    <row r="315" spans="1:11">
      <c r="A315" s="2">
        <f t="shared" si="8"/>
        <v>63</v>
      </c>
      <c r="B315" s="3" t="s">
        <v>352</v>
      </c>
      <c r="C315" s="63">
        <f>380/1000</f>
        <v>0.38</v>
      </c>
      <c r="D315" s="8">
        <f>380/1000</f>
        <v>0.38</v>
      </c>
      <c r="E315" s="109"/>
      <c r="F315" s="10" t="s">
        <v>339</v>
      </c>
      <c r="G315" s="109"/>
      <c r="H315" s="57">
        <v>0.8</v>
      </c>
      <c r="I315" s="128"/>
      <c r="J315" s="128"/>
      <c r="K315" s="109"/>
    </row>
    <row r="316" spans="1:11" ht="30">
      <c r="A316" s="2">
        <f t="shared" si="8"/>
        <v>64</v>
      </c>
      <c r="B316" s="3" t="s">
        <v>353</v>
      </c>
      <c r="C316" s="63">
        <f>270/1000</f>
        <v>0.27</v>
      </c>
      <c r="D316" s="8">
        <f>270/1000</f>
        <v>0.27</v>
      </c>
      <c r="E316" s="109"/>
      <c r="F316" s="10" t="s">
        <v>339</v>
      </c>
      <c r="G316" s="109"/>
      <c r="H316" s="57">
        <v>0.8</v>
      </c>
      <c r="I316" s="128"/>
      <c r="J316" s="128"/>
      <c r="K316" s="109"/>
    </row>
    <row r="317" spans="1:11" ht="46.5">
      <c r="A317" s="2">
        <f t="shared" si="8"/>
        <v>65</v>
      </c>
      <c r="B317" s="3" t="s">
        <v>354</v>
      </c>
      <c r="C317" s="5">
        <v>2.9</v>
      </c>
      <c r="D317" s="8">
        <v>2.9</v>
      </c>
      <c r="E317" s="109"/>
      <c r="F317" s="10" t="s">
        <v>339</v>
      </c>
      <c r="G317" s="109"/>
      <c r="H317" s="57">
        <v>0.7</v>
      </c>
      <c r="I317" s="128"/>
      <c r="J317" s="128"/>
      <c r="K317" s="109"/>
    </row>
    <row r="318" spans="1:11">
      <c r="A318" s="2">
        <f t="shared" si="8"/>
        <v>66</v>
      </c>
      <c r="B318" s="3" t="s">
        <v>355</v>
      </c>
      <c r="C318" s="5">
        <f>790/1000</f>
        <v>0.79</v>
      </c>
      <c r="D318" s="8">
        <f>790/1000</f>
        <v>0.79</v>
      </c>
      <c r="E318" s="109"/>
      <c r="F318" s="10" t="s">
        <v>339</v>
      </c>
      <c r="G318" s="109"/>
      <c r="H318" s="57">
        <v>0.6</v>
      </c>
      <c r="I318" s="128"/>
      <c r="J318" s="128"/>
      <c r="K318" s="109"/>
    </row>
    <row r="319" spans="1:11">
      <c r="A319" s="2">
        <f t="shared" si="8"/>
        <v>67</v>
      </c>
      <c r="B319" s="3" t="s">
        <v>356</v>
      </c>
      <c r="C319" s="5">
        <f>690/1000</f>
        <v>0.69</v>
      </c>
      <c r="D319" s="8">
        <f>690/1000</f>
        <v>0.69</v>
      </c>
      <c r="E319" s="109"/>
      <c r="F319" s="10" t="s">
        <v>339</v>
      </c>
      <c r="G319" s="109"/>
      <c r="H319" s="57">
        <v>0.7</v>
      </c>
      <c r="I319" s="128"/>
      <c r="J319" s="128"/>
      <c r="K319" s="109"/>
    </row>
    <row r="320" spans="1:11">
      <c r="A320" s="2">
        <f t="shared" si="8"/>
        <v>68</v>
      </c>
      <c r="B320" s="3" t="s">
        <v>357</v>
      </c>
      <c r="C320" s="5">
        <f>2890/1000</f>
        <v>2.89</v>
      </c>
      <c r="D320" s="8">
        <f>2890/1000</f>
        <v>2.89</v>
      </c>
      <c r="E320" s="109"/>
      <c r="F320" s="10" t="s">
        <v>339</v>
      </c>
      <c r="G320" s="109"/>
      <c r="H320" s="57">
        <v>0.6</v>
      </c>
      <c r="I320" s="128"/>
      <c r="J320" s="128"/>
      <c r="K320" s="109"/>
    </row>
    <row r="321" spans="1:15" ht="30">
      <c r="A321" s="2">
        <f t="shared" si="8"/>
        <v>69</v>
      </c>
      <c r="B321" s="3" t="s">
        <v>358</v>
      </c>
      <c r="C321" s="5">
        <v>3.14</v>
      </c>
      <c r="D321" s="8">
        <v>3.14</v>
      </c>
      <c r="E321" s="109"/>
      <c r="F321" s="10" t="s">
        <v>339</v>
      </c>
      <c r="G321" s="109"/>
      <c r="H321" s="57">
        <v>0.4</v>
      </c>
      <c r="I321" s="128"/>
      <c r="J321" s="128"/>
      <c r="K321" s="109"/>
    </row>
    <row r="322" spans="1:15">
      <c r="A322" s="2">
        <f t="shared" si="8"/>
        <v>70</v>
      </c>
      <c r="B322" s="3" t="s">
        <v>359</v>
      </c>
      <c r="C322" s="63">
        <f>1470/1000</f>
        <v>1.47</v>
      </c>
      <c r="D322" s="8">
        <f>1470/1000</f>
        <v>1.47</v>
      </c>
      <c r="E322" s="109"/>
      <c r="F322" s="10" t="s">
        <v>339</v>
      </c>
      <c r="G322" s="109"/>
      <c r="H322" s="57">
        <v>0.1</v>
      </c>
      <c r="I322" s="128"/>
      <c r="J322" s="128"/>
      <c r="K322" s="109"/>
    </row>
    <row r="323" spans="1:15">
      <c r="A323" s="2">
        <v>71</v>
      </c>
      <c r="B323" s="3" t="s">
        <v>360</v>
      </c>
      <c r="C323" s="63">
        <v>1.3</v>
      </c>
      <c r="D323" s="8">
        <v>1.3</v>
      </c>
      <c r="E323" s="109"/>
      <c r="F323" s="10" t="s">
        <v>361</v>
      </c>
      <c r="G323" s="109"/>
      <c r="H323" s="57">
        <v>0.3</v>
      </c>
      <c r="I323" s="128"/>
      <c r="J323" s="128"/>
      <c r="K323" s="109"/>
    </row>
    <row r="324" spans="1:15">
      <c r="A324" s="2"/>
      <c r="B324" s="3"/>
      <c r="C324" s="63"/>
      <c r="D324" s="8"/>
      <c r="E324" s="62"/>
      <c r="F324" s="10"/>
      <c r="G324" s="62"/>
      <c r="H324" s="57"/>
      <c r="I324" s="48"/>
      <c r="J324" s="48"/>
      <c r="K324" s="62"/>
    </row>
    <row r="325" spans="1:15" s="77" customFormat="1" ht="27.75" customHeight="1">
      <c r="A325" s="130" t="s">
        <v>413</v>
      </c>
      <c r="B325" s="130"/>
      <c r="C325" s="130"/>
      <c r="D325" s="130"/>
      <c r="E325" s="101"/>
      <c r="F325" s="101"/>
      <c r="G325" s="101"/>
      <c r="H325" s="101"/>
      <c r="I325" s="101"/>
      <c r="J325" s="101"/>
      <c r="K325" s="101"/>
    </row>
    <row r="326" spans="1:15" s="77" customFormat="1" ht="60">
      <c r="A326" s="2">
        <v>1</v>
      </c>
      <c r="B326" s="47" t="s">
        <v>362</v>
      </c>
      <c r="C326" s="7">
        <v>2.1</v>
      </c>
      <c r="D326" s="7">
        <v>3</v>
      </c>
      <c r="E326" s="126" t="s">
        <v>363</v>
      </c>
      <c r="F326" s="126" t="s">
        <v>364</v>
      </c>
      <c r="G326" s="126" t="s">
        <v>439</v>
      </c>
      <c r="H326" s="59">
        <v>0.5</v>
      </c>
      <c r="I326" s="13">
        <v>350</v>
      </c>
      <c r="J326" s="60">
        <f>ROUND((I326*1.2)*H326,0)</f>
        <v>210</v>
      </c>
      <c r="K326" s="126" t="s">
        <v>365</v>
      </c>
      <c r="N326" s="78"/>
    </row>
    <row r="327" spans="1:15" s="77" customFormat="1" ht="60">
      <c r="A327" s="2">
        <v>2</v>
      </c>
      <c r="B327" s="34" t="s">
        <v>366</v>
      </c>
      <c r="C327" s="46">
        <v>0.999</v>
      </c>
      <c r="D327" s="46">
        <v>3</v>
      </c>
      <c r="E327" s="126"/>
      <c r="F327" s="126"/>
      <c r="G327" s="126"/>
      <c r="H327" s="59">
        <v>0.6</v>
      </c>
      <c r="I327" s="13">
        <v>450</v>
      </c>
      <c r="J327" s="60">
        <f t="shared" ref="J327:J340" si="9">ROUND((I327*1.2)*H327,0)</f>
        <v>324</v>
      </c>
      <c r="K327" s="126"/>
    </row>
    <row r="328" spans="1:15" s="77" customFormat="1" ht="45">
      <c r="A328" s="2">
        <v>3</v>
      </c>
      <c r="B328" s="47" t="s">
        <v>367</v>
      </c>
      <c r="C328" s="46">
        <v>1.5</v>
      </c>
      <c r="D328" s="46">
        <v>2</v>
      </c>
      <c r="E328" s="126"/>
      <c r="F328" s="126"/>
      <c r="G328" s="126"/>
      <c r="H328" s="59">
        <v>0.5</v>
      </c>
      <c r="I328" s="13">
        <v>400</v>
      </c>
      <c r="J328" s="60">
        <f t="shared" si="9"/>
        <v>240</v>
      </c>
      <c r="K328" s="126"/>
    </row>
    <row r="329" spans="1:15" s="77" customFormat="1" ht="60">
      <c r="A329" s="2">
        <v>4</v>
      </c>
      <c r="B329" s="47" t="s">
        <v>368</v>
      </c>
      <c r="C329" s="45">
        <v>2.4500000000000002</v>
      </c>
      <c r="D329" s="45">
        <v>4.9000000000000004</v>
      </c>
      <c r="E329" s="126"/>
      <c r="F329" s="126"/>
      <c r="G329" s="126"/>
      <c r="H329" s="59">
        <v>0.55000000000000004</v>
      </c>
      <c r="I329" s="13">
        <v>735</v>
      </c>
      <c r="J329" s="60">
        <f t="shared" si="9"/>
        <v>485</v>
      </c>
      <c r="K329" s="126"/>
    </row>
    <row r="330" spans="1:15" s="77" customFormat="1" ht="45">
      <c r="A330" s="2">
        <v>5</v>
      </c>
      <c r="B330" s="34" t="s">
        <v>369</v>
      </c>
      <c r="C330" s="46">
        <v>1.84</v>
      </c>
      <c r="D330" s="46">
        <v>3.68</v>
      </c>
      <c r="E330" s="126"/>
      <c r="F330" s="126"/>
      <c r="G330" s="126"/>
      <c r="H330" s="59">
        <v>0.6</v>
      </c>
      <c r="I330" s="13">
        <v>1380</v>
      </c>
      <c r="J330" s="60">
        <f t="shared" si="9"/>
        <v>994</v>
      </c>
      <c r="K330" s="126"/>
    </row>
    <row r="331" spans="1:15" s="77" customFormat="1" ht="60">
      <c r="A331" s="2">
        <v>6</v>
      </c>
      <c r="B331" s="47" t="s">
        <v>370</v>
      </c>
      <c r="C331" s="46">
        <v>3.45</v>
      </c>
      <c r="D331" s="46">
        <v>7</v>
      </c>
      <c r="E331" s="126"/>
      <c r="F331" s="126"/>
      <c r="G331" s="126"/>
      <c r="H331" s="59">
        <v>0.7</v>
      </c>
      <c r="I331" s="13">
        <v>2480</v>
      </c>
      <c r="J331" s="60">
        <f t="shared" si="9"/>
        <v>2083</v>
      </c>
      <c r="K331" s="126"/>
      <c r="M331" s="79"/>
    </row>
    <row r="332" spans="1:15" s="77" customFormat="1" ht="60">
      <c r="A332" s="2">
        <v>7</v>
      </c>
      <c r="B332" s="47" t="s">
        <v>371</v>
      </c>
      <c r="C332" s="46">
        <v>0.64999999999999991</v>
      </c>
      <c r="D332" s="46">
        <v>1.3</v>
      </c>
      <c r="E332" s="126" t="s">
        <v>372</v>
      </c>
      <c r="F332" s="126" t="s">
        <v>172</v>
      </c>
      <c r="G332" s="126" t="s">
        <v>412</v>
      </c>
      <c r="H332" s="59">
        <v>0.6</v>
      </c>
      <c r="I332" s="13">
        <v>528</v>
      </c>
      <c r="J332" s="60">
        <f t="shared" si="9"/>
        <v>380</v>
      </c>
      <c r="K332" s="126" t="s">
        <v>365</v>
      </c>
    </row>
    <row r="333" spans="1:15" s="77" customFormat="1" ht="30">
      <c r="A333" s="2">
        <v>8</v>
      </c>
      <c r="B333" s="34" t="s">
        <v>373</v>
      </c>
      <c r="C333" s="45">
        <v>1.1000000000000001</v>
      </c>
      <c r="D333" s="45">
        <v>2.2000000000000002</v>
      </c>
      <c r="E333" s="126"/>
      <c r="F333" s="126"/>
      <c r="G333" s="126"/>
      <c r="H333" s="59">
        <v>0.6</v>
      </c>
      <c r="I333" s="13">
        <v>891</v>
      </c>
      <c r="J333" s="60">
        <f t="shared" si="9"/>
        <v>642</v>
      </c>
      <c r="K333" s="126"/>
    </row>
    <row r="334" spans="1:15" s="77" customFormat="1" ht="75">
      <c r="A334" s="2">
        <v>9</v>
      </c>
      <c r="B334" s="34" t="s">
        <v>374</v>
      </c>
      <c r="C334" s="45">
        <v>1.7</v>
      </c>
      <c r="D334" s="45">
        <v>1.7</v>
      </c>
      <c r="E334" s="126"/>
      <c r="F334" s="126"/>
      <c r="G334" s="126"/>
      <c r="H334" s="59">
        <v>0.65</v>
      </c>
      <c r="I334" s="13">
        <v>21</v>
      </c>
      <c r="J334" s="60">
        <f t="shared" si="9"/>
        <v>16</v>
      </c>
      <c r="K334" s="126"/>
    </row>
    <row r="335" spans="1:15" s="77" customFormat="1" ht="105">
      <c r="A335" s="2">
        <v>10</v>
      </c>
      <c r="B335" s="47" t="s">
        <v>375</v>
      </c>
      <c r="C335" s="46">
        <v>0.5</v>
      </c>
      <c r="D335" s="46">
        <v>1</v>
      </c>
      <c r="E335" s="126"/>
      <c r="F335" s="126"/>
      <c r="G335" s="126"/>
      <c r="H335" s="59">
        <v>0.6</v>
      </c>
      <c r="I335" s="13">
        <v>405</v>
      </c>
      <c r="J335" s="60">
        <f t="shared" si="9"/>
        <v>292</v>
      </c>
      <c r="K335" s="126"/>
    </row>
    <row r="336" spans="1:15" s="77" customFormat="1" ht="60">
      <c r="A336" s="2">
        <v>11</v>
      </c>
      <c r="B336" s="34" t="s">
        <v>376</v>
      </c>
      <c r="C336" s="45">
        <v>0.98</v>
      </c>
      <c r="D336" s="45">
        <v>1.96</v>
      </c>
      <c r="E336" s="126"/>
      <c r="F336" s="126"/>
      <c r="G336" s="126"/>
      <c r="H336" s="59">
        <v>0.6</v>
      </c>
      <c r="I336" s="13">
        <v>720</v>
      </c>
      <c r="J336" s="60">
        <f t="shared" si="9"/>
        <v>518</v>
      </c>
      <c r="K336" s="126"/>
      <c r="O336" s="78"/>
    </row>
    <row r="337" spans="1:16" s="77" customFormat="1" ht="75">
      <c r="A337" s="2">
        <v>12</v>
      </c>
      <c r="B337" s="47" t="s">
        <v>377</v>
      </c>
      <c r="C337" s="46">
        <v>3.18</v>
      </c>
      <c r="D337" s="46">
        <v>6.36</v>
      </c>
      <c r="E337" s="126"/>
      <c r="F337" s="126"/>
      <c r="G337" s="126"/>
      <c r="H337" s="59">
        <v>0.6</v>
      </c>
      <c r="I337" s="13">
        <v>2290</v>
      </c>
      <c r="J337" s="60">
        <f t="shared" si="9"/>
        <v>1649</v>
      </c>
      <c r="K337" s="126"/>
    </row>
    <row r="338" spans="1:16" s="77" customFormat="1" ht="60">
      <c r="A338" s="2">
        <v>13</v>
      </c>
      <c r="B338" s="4" t="s">
        <v>378</v>
      </c>
      <c r="C338" s="45">
        <v>0.5</v>
      </c>
      <c r="D338" s="45">
        <v>1</v>
      </c>
      <c r="E338" s="126"/>
      <c r="F338" s="126"/>
      <c r="G338" s="126"/>
      <c r="H338" s="59">
        <v>0.7</v>
      </c>
      <c r="I338" s="13">
        <v>75</v>
      </c>
      <c r="J338" s="60">
        <f t="shared" si="9"/>
        <v>63</v>
      </c>
      <c r="K338" s="126"/>
    </row>
    <row r="339" spans="1:16" s="77" customFormat="1" ht="60">
      <c r="A339" s="2">
        <v>14</v>
      </c>
      <c r="B339" s="4" t="s">
        <v>379</v>
      </c>
      <c r="C339" s="2">
        <v>0.246</v>
      </c>
      <c r="D339" s="45">
        <v>0.5</v>
      </c>
      <c r="E339" s="126"/>
      <c r="F339" s="126"/>
      <c r="G339" s="126"/>
      <c r="H339" s="59">
        <v>0.65</v>
      </c>
      <c r="I339" s="13">
        <v>265</v>
      </c>
      <c r="J339" s="60">
        <f t="shared" si="9"/>
        <v>207</v>
      </c>
      <c r="K339" s="126"/>
    </row>
    <row r="340" spans="1:16" s="77" customFormat="1" ht="90">
      <c r="A340" s="2">
        <v>15</v>
      </c>
      <c r="B340" s="4" t="s">
        <v>380</v>
      </c>
      <c r="C340" s="2">
        <v>0.33700000000000002</v>
      </c>
      <c r="D340" s="45">
        <v>0.5</v>
      </c>
      <c r="E340" s="126"/>
      <c r="F340" s="126"/>
      <c r="G340" s="126"/>
      <c r="H340" s="59">
        <v>0.6</v>
      </c>
      <c r="I340" s="13">
        <v>50</v>
      </c>
      <c r="J340" s="60">
        <f t="shared" si="9"/>
        <v>36</v>
      </c>
      <c r="K340" s="126"/>
    </row>
    <row r="341" spans="1:16" s="77" customFormat="1" ht="30">
      <c r="A341" s="2">
        <v>16</v>
      </c>
      <c r="B341" s="34" t="s">
        <v>381</v>
      </c>
      <c r="C341" s="50">
        <v>3.75</v>
      </c>
      <c r="D341" s="46">
        <v>3.75</v>
      </c>
      <c r="E341" s="126" t="s">
        <v>382</v>
      </c>
      <c r="F341" s="126" t="s">
        <v>383</v>
      </c>
      <c r="G341" s="126" t="s">
        <v>412</v>
      </c>
      <c r="H341" s="59">
        <v>0.6</v>
      </c>
      <c r="I341" s="13">
        <v>710</v>
      </c>
      <c r="J341" s="61">
        <f>ROUND((I341*1.2)*H341,0)</f>
        <v>511</v>
      </c>
      <c r="K341" s="126" t="s">
        <v>365</v>
      </c>
    </row>
    <row r="342" spans="1:16" s="77" customFormat="1">
      <c r="A342" s="2">
        <v>17</v>
      </c>
      <c r="B342" s="34" t="s">
        <v>384</v>
      </c>
      <c r="C342" s="50">
        <v>1.05</v>
      </c>
      <c r="D342" s="46">
        <v>1.05</v>
      </c>
      <c r="E342" s="126"/>
      <c r="F342" s="126"/>
      <c r="G342" s="126"/>
      <c r="H342" s="59">
        <v>0.65</v>
      </c>
      <c r="I342" s="13">
        <v>1800</v>
      </c>
      <c r="J342" s="61">
        <f t="shared" ref="J342:J347" si="10">ROUND((I342*1.2)*H342,0)</f>
        <v>1404</v>
      </c>
      <c r="K342" s="126"/>
    </row>
    <row r="343" spans="1:16" s="77" customFormat="1">
      <c r="A343" s="2">
        <v>18</v>
      </c>
      <c r="B343" s="34" t="s">
        <v>385</v>
      </c>
      <c r="C343" s="50">
        <v>4.2</v>
      </c>
      <c r="D343" s="46">
        <v>3.3</v>
      </c>
      <c r="E343" s="126"/>
      <c r="F343" s="126"/>
      <c r="G343" s="126"/>
      <c r="H343" s="59">
        <v>0.6</v>
      </c>
      <c r="I343" s="13">
        <v>400</v>
      </c>
      <c r="J343" s="61">
        <f t="shared" si="10"/>
        <v>288</v>
      </c>
      <c r="K343" s="126"/>
    </row>
    <row r="344" spans="1:16" s="77" customFormat="1" ht="45">
      <c r="A344" s="2">
        <v>19</v>
      </c>
      <c r="B344" s="34" t="s">
        <v>386</v>
      </c>
      <c r="C344" s="50">
        <v>0.52</v>
      </c>
      <c r="D344" s="46">
        <v>0.51700000000000002</v>
      </c>
      <c r="E344" s="126"/>
      <c r="F344" s="126"/>
      <c r="G344" s="126"/>
      <c r="H344" s="59">
        <v>0.62</v>
      </c>
      <c r="I344" s="13">
        <v>580</v>
      </c>
      <c r="J344" s="61">
        <f t="shared" si="10"/>
        <v>432</v>
      </c>
      <c r="K344" s="126"/>
    </row>
    <row r="345" spans="1:16" s="77" customFormat="1" ht="45">
      <c r="A345" s="2">
        <v>20</v>
      </c>
      <c r="B345" s="34" t="s">
        <v>387</v>
      </c>
      <c r="C345" s="50">
        <v>0.9</v>
      </c>
      <c r="D345" s="46">
        <v>0.9</v>
      </c>
      <c r="E345" s="126"/>
      <c r="F345" s="126"/>
      <c r="G345" s="126"/>
      <c r="H345" s="59">
        <v>0.6</v>
      </c>
      <c r="I345" s="13">
        <v>620</v>
      </c>
      <c r="J345" s="61">
        <f t="shared" si="10"/>
        <v>446</v>
      </c>
      <c r="K345" s="126"/>
    </row>
    <row r="346" spans="1:16" s="77" customFormat="1" ht="28.5">
      <c r="A346" s="2">
        <v>21</v>
      </c>
      <c r="B346" s="34" t="s">
        <v>100</v>
      </c>
      <c r="C346" s="50">
        <v>0.3</v>
      </c>
      <c r="D346" s="46">
        <v>0.3</v>
      </c>
      <c r="E346" s="126"/>
      <c r="F346" s="126"/>
      <c r="G346" s="126"/>
      <c r="H346" s="59">
        <v>0.65</v>
      </c>
      <c r="I346" s="13">
        <v>400</v>
      </c>
      <c r="J346" s="61">
        <f t="shared" si="10"/>
        <v>312</v>
      </c>
      <c r="K346" s="126"/>
      <c r="P346" s="80"/>
    </row>
    <row r="347" spans="1:16" s="77" customFormat="1" ht="30">
      <c r="A347" s="2">
        <v>22</v>
      </c>
      <c r="B347" s="34" t="s">
        <v>388</v>
      </c>
      <c r="C347" s="50">
        <v>0.99</v>
      </c>
      <c r="D347" s="46">
        <v>0.99</v>
      </c>
      <c r="E347" s="126"/>
      <c r="F347" s="126"/>
      <c r="G347" s="126"/>
      <c r="H347" s="59">
        <v>0.65</v>
      </c>
      <c r="I347" s="13">
        <v>1320</v>
      </c>
      <c r="J347" s="61">
        <f t="shared" si="10"/>
        <v>1030</v>
      </c>
      <c r="K347" s="126"/>
    </row>
    <row r="348" spans="1:16" ht="15.75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</row>
  </sheetData>
  <mergeCells count="145">
    <mergeCell ref="E132:E136"/>
    <mergeCell ref="I132:I136"/>
    <mergeCell ref="J132:J136"/>
    <mergeCell ref="K132:K136"/>
    <mergeCell ref="E137:E140"/>
    <mergeCell ref="I137:I140"/>
    <mergeCell ref="J137:J140"/>
    <mergeCell ref="K137:K140"/>
    <mergeCell ref="E141:E146"/>
    <mergeCell ref="I141:I146"/>
    <mergeCell ref="J141:J146"/>
    <mergeCell ref="K141:K146"/>
    <mergeCell ref="I103:I106"/>
    <mergeCell ref="J103:J106"/>
    <mergeCell ref="E103:E106"/>
    <mergeCell ref="K103:K106"/>
    <mergeCell ref="I107:I122"/>
    <mergeCell ref="J107:J122"/>
    <mergeCell ref="K107:K122"/>
    <mergeCell ref="E107:E122"/>
    <mergeCell ref="I123:I131"/>
    <mergeCell ref="E123:E131"/>
    <mergeCell ref="J123:J131"/>
    <mergeCell ref="K123:K131"/>
    <mergeCell ref="E78:E100"/>
    <mergeCell ref="K78:K100"/>
    <mergeCell ref="I78:I100"/>
    <mergeCell ref="J78:J100"/>
    <mergeCell ref="A6:C6"/>
    <mergeCell ref="B62:C62"/>
    <mergeCell ref="B71:C71"/>
    <mergeCell ref="E32:E39"/>
    <mergeCell ref="E40:E46"/>
    <mergeCell ref="I32:I39"/>
    <mergeCell ref="I40:I46"/>
    <mergeCell ref="J32:J39"/>
    <mergeCell ref="J40:J46"/>
    <mergeCell ref="A47:K47"/>
    <mergeCell ref="A48:K48"/>
    <mergeCell ref="E49:E61"/>
    <mergeCell ref="I49:I61"/>
    <mergeCell ref="J49:J61"/>
    <mergeCell ref="K49:K77"/>
    <mergeCell ref="E62:E77"/>
    <mergeCell ref="I63:I77"/>
    <mergeCell ref="J63:J77"/>
    <mergeCell ref="A325:D325"/>
    <mergeCell ref="E173:E180"/>
    <mergeCell ref="K173:K197"/>
    <mergeCell ref="I213:I227"/>
    <mergeCell ref="J213:J227"/>
    <mergeCell ref="E213:E227"/>
    <mergeCell ref="K213:K227"/>
    <mergeCell ref="I228:I233"/>
    <mergeCell ref="J228:J233"/>
    <mergeCell ref="E228:E241"/>
    <mergeCell ref="I234:I241"/>
    <mergeCell ref="J234:J241"/>
    <mergeCell ref="K228:K241"/>
    <mergeCell ref="I242:I243"/>
    <mergeCell ref="J242:J243"/>
    <mergeCell ref="E248:E261"/>
    <mergeCell ref="A302:K302"/>
    <mergeCell ref="J309:J323"/>
    <mergeCell ref="K309:K323"/>
    <mergeCell ref="K326:K331"/>
    <mergeCell ref="E332:E340"/>
    <mergeCell ref="F332:F340"/>
    <mergeCell ref="G332:G340"/>
    <mergeCell ref="E341:E347"/>
    <mergeCell ref="F341:F347"/>
    <mergeCell ref="G341:G347"/>
    <mergeCell ref="K341:K347"/>
    <mergeCell ref="K332:K340"/>
    <mergeCell ref="A288:K288"/>
    <mergeCell ref="A289:K289"/>
    <mergeCell ref="E290:E301"/>
    <mergeCell ref="I290:I301"/>
    <mergeCell ref="J290:J301"/>
    <mergeCell ref="K290:K301"/>
    <mergeCell ref="A274:K274"/>
    <mergeCell ref="A275:K275"/>
    <mergeCell ref="E276:E287"/>
    <mergeCell ref="I276:I287"/>
    <mergeCell ref="J276:J287"/>
    <mergeCell ref="K276:K287"/>
    <mergeCell ref="E326:E331"/>
    <mergeCell ref="F326:F331"/>
    <mergeCell ref="G326:G331"/>
    <mergeCell ref="E303:E308"/>
    <mergeCell ref="E309:E323"/>
    <mergeCell ref="I303:I308"/>
    <mergeCell ref="J303:J308"/>
    <mergeCell ref="K303:K308"/>
    <mergeCell ref="G303:G308"/>
    <mergeCell ref="G309:G323"/>
    <mergeCell ref="I309:I323"/>
    <mergeCell ref="E262:E273"/>
    <mergeCell ref="I262:I273"/>
    <mergeCell ref="J262:J273"/>
    <mergeCell ref="K262:K273"/>
    <mergeCell ref="A171:D171"/>
    <mergeCell ref="A172:D172"/>
    <mergeCell ref="A245:K245"/>
    <mergeCell ref="A246:K246"/>
    <mergeCell ref="A247:K247"/>
    <mergeCell ref="H248:H249"/>
    <mergeCell ref="I248:I249"/>
    <mergeCell ref="I250:I261"/>
    <mergeCell ref="J248:J261"/>
    <mergeCell ref="K248:K261"/>
    <mergeCell ref="E206:E212"/>
    <mergeCell ref="I206:I212"/>
    <mergeCell ref="J206:J212"/>
    <mergeCell ref="K206:K212"/>
    <mergeCell ref="E242:E243"/>
    <mergeCell ref="K242:K243"/>
    <mergeCell ref="I177:I180"/>
    <mergeCell ref="J177:J180"/>
    <mergeCell ref="E181:E197"/>
    <mergeCell ref="I181:I197"/>
    <mergeCell ref="J181:J197"/>
    <mergeCell ref="E198:E205"/>
    <mergeCell ref="I198:I205"/>
    <mergeCell ref="J198:J205"/>
    <mergeCell ref="K198:K205"/>
    <mergeCell ref="A1:K1"/>
    <mergeCell ref="A2:K2"/>
    <mergeCell ref="I173:I176"/>
    <mergeCell ref="J173:J176"/>
    <mergeCell ref="A102:D102"/>
    <mergeCell ref="F122:H122"/>
    <mergeCell ref="E147:E169"/>
    <mergeCell ref="I147:I169"/>
    <mergeCell ref="J147:J169"/>
    <mergeCell ref="K147:K169"/>
    <mergeCell ref="A7:B7"/>
    <mergeCell ref="K8:K29"/>
    <mergeCell ref="A9:F9"/>
    <mergeCell ref="E10:E29"/>
    <mergeCell ref="I10:I29"/>
    <mergeCell ref="J10:J29"/>
    <mergeCell ref="A31:F31"/>
    <mergeCell ref="K32:K39"/>
    <mergeCell ref="K40:K46"/>
  </mergeCells>
  <pageMargins left="0.70866141732283472" right="0.27559055118110237" top="0.47244094488188981" bottom="0.35433070866141736" header="0.31496062992125984" footer="0.19685039370078741"/>
  <pageSetup paperSize="9" scale="68" orientation="landscape" verticalDpi="300" r:id="rId1"/>
  <headerFooter>
    <oddHeader>&amp;C&amp;P</oddHeader>
    <oddFooter>Page &amp;P</oddFooter>
  </headerFooter>
  <rowBreaks count="8" manualBreakCount="8">
    <brk id="39" max="10" man="1"/>
    <brk id="122" max="10" man="1"/>
    <brk id="146" max="10" man="1"/>
    <brk id="171" max="10" man="1"/>
    <brk id="273" max="10" man="1"/>
    <brk id="287" max="10" man="1"/>
    <brk id="308" max="10" man="1"/>
    <brk id="34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As on 27.7.18</vt:lpstr>
      <vt:lpstr>Sheet2</vt:lpstr>
      <vt:lpstr>Sheet3</vt:lpstr>
      <vt:lpstr>'As on 27.7.18'!Print_Area</vt:lpstr>
      <vt:lpstr>'As on 27.7.18'!Print_Titles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AJAY CHAHAL</dc:creator>
  <cp:lastModifiedBy>AJAY CHAHAL</cp:lastModifiedBy>
  <cp:lastPrinted>2018-08-01T06:01:43Z</cp:lastPrinted>
  <dcterms:created xsi:type="dcterms:W3CDTF">2018-06-29T10:09:55Z</dcterms:created>
  <dcterms:modified xsi:type="dcterms:W3CDTF">2018-08-01T06:03:08Z</dcterms:modified>
</cp:coreProperties>
</file>