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10" windowHeight="9435"/>
  </bookViews>
  <sheets>
    <sheet name="21.07.17" sheetId="10" r:id="rId1"/>
  </sheets>
  <definedNames>
    <definedName name="_xlnm.Print_Area" localSheetId="0">'21.07.17'!$A$1:$J$509</definedName>
    <definedName name="_xlnm.Print_Titles" localSheetId="0">'21.07.17'!$4:$5</definedName>
  </definedNames>
  <calcPr calcId="124519"/>
</workbook>
</file>

<file path=xl/calcChain.xml><?xml version="1.0" encoding="utf-8"?>
<calcChain xmlns="http://schemas.openxmlformats.org/spreadsheetml/2006/main">
  <c r="I62" i="10"/>
  <c r="I59"/>
  <c r="I504"/>
  <c r="I503"/>
  <c r="I502"/>
  <c r="I501"/>
  <c r="I499"/>
  <c r="I497"/>
  <c r="I493"/>
  <c r="I492"/>
  <c r="I491"/>
  <c r="I486"/>
  <c r="I458"/>
  <c r="K393" l="1"/>
  <c r="K88" l="1"/>
  <c r="K118" l="1"/>
  <c r="K192"/>
  <c r="K202"/>
  <c r="K220"/>
  <c r="K235"/>
  <c r="K502" l="1"/>
  <c r="K491"/>
  <c r="K478"/>
  <c r="K465"/>
  <c r="A335" l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2" s="1"/>
  <c r="A363" s="1"/>
  <c r="A364" s="1"/>
  <c r="A365" s="1"/>
  <c r="A366" s="1"/>
  <c r="A367" s="1"/>
  <c r="A368" s="1"/>
  <c r="A369" s="1"/>
  <c r="A370" s="1"/>
  <c r="A371" s="1"/>
  <c r="A270" l="1"/>
  <c r="A271" s="1"/>
  <c r="A272" s="1"/>
  <c r="A273" s="1"/>
  <c r="A274" s="1"/>
  <c r="A275" s="1"/>
  <c r="A276" s="1"/>
</calcChain>
</file>

<file path=xl/sharedStrings.xml><?xml version="1.0" encoding="utf-8"?>
<sst xmlns="http://schemas.openxmlformats.org/spreadsheetml/2006/main" count="1380" uniqueCount="619">
  <si>
    <t xml:space="preserve">Sl. No. </t>
  </si>
  <si>
    <t xml:space="preserve">Contractor </t>
  </si>
  <si>
    <t xml:space="preserve">Length of Road 
(Km) </t>
  </si>
  <si>
    <t>Estimate Qty. of silt 
(cum)</t>
  </si>
  <si>
    <t>Qty. of silt lifted and disposed off
(cum)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</si>
  <si>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</si>
  <si>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</si>
  <si>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</si>
  <si>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</si>
  <si>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</si>
  <si>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</si>
  <si>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</si>
  <si>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Shaheed Udham Singh Marg </t>
  </si>
  <si>
    <t xml:space="preserve">Swami Shardanand Saraswati Marg </t>
  </si>
  <si>
    <t xml:space="preserve">Maharaja Agarsen Road </t>
  </si>
  <si>
    <t xml:space="preserve">Gopal Mandir Road </t>
  </si>
  <si>
    <t xml:space="preserve">Gurudwara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</si>
  <si>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</si>
  <si>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</si>
  <si>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</si>
  <si>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</si>
  <si>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</si>
  <si>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</si>
  <si>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</si>
  <si>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</si>
  <si>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</si>
  <si>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</si>
  <si>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Sh. Sahil Goyal</t>
  </si>
  <si>
    <t>Road No. 37 extn.</t>
  </si>
  <si>
    <t>Elevated portion</t>
  </si>
  <si>
    <t>75</t>
  </si>
  <si>
    <t>160</t>
  </si>
  <si>
    <t>200</t>
  </si>
  <si>
    <t>270</t>
  </si>
  <si>
    <t>180</t>
  </si>
  <si>
    <t>150</t>
  </si>
  <si>
    <t>425</t>
  </si>
  <si>
    <t>300</t>
  </si>
  <si>
    <t>100</t>
  </si>
  <si>
    <t>230</t>
  </si>
  <si>
    <t>400</t>
  </si>
  <si>
    <t>350</t>
  </si>
  <si>
    <t>1060</t>
  </si>
  <si>
    <t>1100</t>
  </si>
  <si>
    <t>500</t>
  </si>
  <si>
    <t>Padeshwar Dham Mandir Marg</t>
  </si>
  <si>
    <t>M/s Aditya Construction Company</t>
  </si>
  <si>
    <t>KC Goel Marg</t>
  </si>
  <si>
    <t>Gulab Singh Marg</t>
  </si>
  <si>
    <t>Bharat Nagar Road</t>
  </si>
  <si>
    <t>Nimri Colony H.NO. 623 to Gurudwara</t>
  </si>
  <si>
    <t>Tewatia Marg</t>
  </si>
  <si>
    <t>BDFD Marg</t>
  </si>
  <si>
    <t>Power House Road</t>
  </si>
  <si>
    <t>Muni Maya Ram Marg</t>
  </si>
  <si>
    <t>Outer Ring Road</t>
  </si>
  <si>
    <t>Road No. 40 (Bir Bandha Bairagi Marg)</t>
  </si>
  <si>
    <t>Swamy Narayan Marg</t>
  </si>
  <si>
    <t>Old Rohtak Road (Zakhira RUB to Road No.40 near Metro Pillar No.100 )</t>
  </si>
  <si>
    <t>Kalidass marg (sarai rohilla flyover)</t>
  </si>
  <si>
    <t>Nand Lal Marg</t>
  </si>
  <si>
    <t>Azad Road</t>
  </si>
  <si>
    <t>Haji Abdul Salam Quareshi Marg</t>
  </si>
  <si>
    <t>Swamy Narayan underpass road</t>
  </si>
  <si>
    <t>Patap Nagar Road</t>
  </si>
  <si>
    <t>Bhagat Singh Road</t>
  </si>
  <si>
    <t xml:space="preserve">Link Road (east Moti Bagh) </t>
  </si>
  <si>
    <t>Rana Pratap Bagh</t>
  </si>
  <si>
    <t>Shyamji Krishan Verma Marg (Road No.44)</t>
  </si>
  <si>
    <t>Kabir Das Road</t>
  </si>
  <si>
    <t>Maharishi Parshu Ram Marg</t>
  </si>
  <si>
    <t>Main Road of G-Block &amp; H-Block</t>
  </si>
  <si>
    <t>Valmiki Road</t>
  </si>
  <si>
    <t>Triwalubar Marg</t>
  </si>
  <si>
    <t>Lala Lajpat Rai Marg</t>
  </si>
  <si>
    <t>Eklavya Marg</t>
  </si>
  <si>
    <t>Balbhir singh sidhu marg</t>
  </si>
  <si>
    <t>Sh. Jitender Singh</t>
  </si>
  <si>
    <t xml:space="preserve">Date of Start 
</t>
  </si>
  <si>
    <t>Revised date of completion   
(Ist Cycle)</t>
  </si>
  <si>
    <t xml:space="preserve">Details of Desilting of Drain  </t>
  </si>
  <si>
    <t>Division:- NW R-1</t>
  </si>
  <si>
    <t>M-3121</t>
  </si>
  <si>
    <t>Road No. 316</t>
  </si>
  <si>
    <t>14.04.2017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</si>
  <si>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</si>
  <si>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</si>
  <si>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</si>
  <si>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</si>
  <si>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</si>
  <si>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Pradeep Bhatia Marg (Road No. A-5)</t>
  </si>
  <si>
    <t>Maharaja Aggarsen Marg (Road No. 42-A)</t>
  </si>
  <si>
    <t>MCD ROADS</t>
  </si>
  <si>
    <t>Nangloi Rly.Stn to Sultanpuri Bus Terminal via Jalebi Chowk</t>
  </si>
  <si>
    <t>Sultanpuri Bus Terminal to Flood Control Drain.</t>
  </si>
  <si>
    <t>Sanjay Gandhi Hospital Road from Road No.316 to J Block Survodya Vidhyalya to Kanjhawla Road.</t>
  </si>
  <si>
    <t>Police Station Road  from Road No.3 i.e. Kanjhawla Road to Sanjay Gandhi Hospital Road.</t>
  </si>
  <si>
    <t xml:space="preserve">Sultanpuri Main Road </t>
  </si>
  <si>
    <t>Shani Bazar Road</t>
  </si>
  <si>
    <t>H Block Road</t>
  </si>
  <si>
    <t>Jagdamba Road</t>
  </si>
  <si>
    <t>Bhalla Factory road</t>
  </si>
  <si>
    <t>Kala Mandir Cinema Road in Mangolpuri</t>
  </si>
  <si>
    <t>LP Road (Tank Road) Mangolpuri</t>
  </si>
  <si>
    <t>B-Block Road Mangolpuri</t>
  </si>
  <si>
    <t>G-Block Road</t>
  </si>
  <si>
    <t>70 ft Road Kirari</t>
  </si>
  <si>
    <t>Katran Road (Durbal Nath Marg) Mangolpuri</t>
  </si>
  <si>
    <t>ROHINI SECTOR-2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</si>
  <si>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</si>
  <si>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</si>
  <si>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</si>
  <si>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ROHINI SECTOR-4</t>
  </si>
  <si>
    <t>Roadfrom PocketA-1 to Pocket A-2 in Sec.4 Rohini</t>
  </si>
  <si>
    <t xml:space="preserve">Roadfrom Pocket B-5to Pocket B-9 in Sec.4 Rohini MC Pry. School </t>
  </si>
  <si>
    <t>M-3122</t>
  </si>
  <si>
    <t>PWD roads</t>
  </si>
  <si>
    <t>Deen Bandhu Sir Chotu Ram Marg (Road No. A-4)</t>
  </si>
  <si>
    <t>Road No. 41-A Bhagwan mahavir Marg.</t>
  </si>
  <si>
    <t>Road No. B-1</t>
  </si>
  <si>
    <t>Road No. B-3</t>
  </si>
  <si>
    <t>ROHINI SECTOR-3</t>
  </si>
  <si>
    <t>Road From Pocket A-2 to Pkt.C-13 in Sec.3 Rohini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</si>
  <si>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</si>
  <si>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</si>
  <si>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</si>
  <si>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</si>
  <si>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ROHINI SECTOR-5</t>
  </si>
  <si>
    <t>MTNL Godown to C6/137 Sec.5, Rohini</t>
  </si>
  <si>
    <t>Som Bazar Road, Sec.5, Rohini</t>
  </si>
  <si>
    <t>ROHINI SECTOR-6</t>
  </si>
  <si>
    <t>Shiva Road from Ring Road to Dividing Road of Sec.5 &amp; 6, Rohini.</t>
  </si>
  <si>
    <t>Vidya Jain Public School, Se.6, Rohini</t>
  </si>
  <si>
    <t>C-4/253 toC5/253, Sec.6, Rohini</t>
  </si>
  <si>
    <t>D-6 and A-1 Road sec.6,Rohini</t>
  </si>
  <si>
    <t>ROHINI SECTOR-7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</si>
  <si>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</si>
  <si>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</si>
  <si>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</si>
  <si>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</si>
  <si>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 (Bhagwan Parshu Ram marg)</t>
  </si>
  <si>
    <t>ROHINI SECTOR-8</t>
  </si>
  <si>
    <t>Rama Road Sec.8, Rohini</t>
  </si>
  <si>
    <t>Road from Road No. 41-A to Rama Road in Sec.8, Rohini</t>
  </si>
  <si>
    <t>Road from Road No. 42-A to Rama Road in Sec.8, Rohini</t>
  </si>
  <si>
    <t>ROHINI SECTOR-9</t>
  </si>
  <si>
    <t>Sawran Jayanti Park Road, Sec.9 &amp;13</t>
  </si>
  <si>
    <t>ROHINI SECTOR-11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</si>
  <si>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</si>
  <si>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</si>
  <si>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</si>
  <si>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</si>
  <si>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</si>
  <si>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</si>
  <si>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</si>
  <si>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</si>
  <si>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</si>
  <si>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ROHINI SECTOR - 16</t>
  </si>
  <si>
    <t>D-1 TO I-3 (Length 0.463 KM)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</si>
  <si>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</si>
  <si>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</si>
  <si>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</si>
  <si>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</si>
  <si>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</si>
  <si>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</si>
  <si>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</si>
  <si>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</si>
  <si>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</si>
  <si>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</si>
  <si>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ROHINI SECTOR - 17</t>
  </si>
  <si>
    <t>B-2 TO B-6 (Length 0.210 KM)</t>
  </si>
  <si>
    <t>A-8 TO B-6 (Length 0.600 KM)</t>
  </si>
  <si>
    <t>B-1 TO C-1 (Length 0.475 KM)</t>
  </si>
  <si>
    <t>A-8 TO B-1 ROAD (Length 0.445 KM)</t>
  </si>
  <si>
    <t>M-3123</t>
  </si>
  <si>
    <t>Dr. K.N. Katju Marg(45m wide road)</t>
  </si>
  <si>
    <t>Sh. Inderjit Singh</t>
  </si>
  <si>
    <t>21.04.2017</t>
  </si>
  <si>
    <t>Road No. B-2 (Ram murthi Passi Marg)</t>
  </si>
  <si>
    <t>Road No. B-4</t>
  </si>
  <si>
    <t>Road No. B-5</t>
  </si>
  <si>
    <t>Road No. B-6</t>
  </si>
  <si>
    <t>Road No. B-7</t>
  </si>
  <si>
    <t>Road No. B-8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</si>
  <si>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</si>
  <si>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</si>
  <si>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</si>
  <si>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</si>
  <si>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</si>
  <si>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</si>
  <si>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</si>
  <si>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>ROHINI SECTOR - 13 Extn.</t>
  </si>
  <si>
    <t xml:space="preserve">Sunrise Appartment (K. N. Katzu Marg) to Neelkanth Appartment (K. N. Katzu Marg) </t>
  </si>
  <si>
    <t>Kawal Kunj Soceity to K.N. Katzu Marg (Length 0.265 KM)</t>
  </si>
  <si>
    <t>ROHINI SECTOR-14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</si>
  <si>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</si>
  <si>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</si>
  <si>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</si>
  <si>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</si>
  <si>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</si>
  <si>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ROHINI SECTOR - 15</t>
  </si>
  <si>
    <t>A-1/1 to G-18/1 (Length 0.600 KM)</t>
  </si>
  <si>
    <t>G-17/1 to Western Yamuna Canal (Length 0.750 KM)</t>
  </si>
  <si>
    <t>Western Yamuna Canal to Arya Appartment (Length 0.590 KM)</t>
  </si>
  <si>
    <t>ROHINI SECTOR - 18</t>
  </si>
  <si>
    <t>Western Yamuna Canal to A-11/87 (Length 0.300 KM)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</si>
  <si>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</si>
  <si>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</si>
  <si>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</si>
  <si>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</si>
  <si>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</si>
  <si>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ROHINI SECTOR - 19</t>
  </si>
  <si>
    <t>PWD Road to DJB Booster Pump (Length 0.270 KM)</t>
  </si>
  <si>
    <t>PWD Road to Baba wala Park (Corner of Booster Pump) (Length 0.590 KM)</t>
  </si>
  <si>
    <t>Western Yamuna Canal to Badli Chowk (Length 0.310 KM)</t>
  </si>
  <si>
    <t>ROHINI SECTOR-20</t>
  </si>
  <si>
    <t>Road from Pkt-10 to Pkt-D-4, Sec-20,Rohini</t>
  </si>
  <si>
    <t>Road from Pkt-14 to Pkt-C-1,Sec-20,Rohini</t>
  </si>
  <si>
    <t>ROHINI SECTOR-21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</si>
  <si>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</si>
  <si>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</si>
  <si>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</si>
  <si>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</si>
  <si>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M-3124</t>
  </si>
  <si>
    <t>Chandra Shekhar Azad Marg (Road No. 42)</t>
  </si>
  <si>
    <t>Sh. Rajnish Yadav</t>
  </si>
  <si>
    <t xml:space="preserve">Guru Harkishan Marg (road No. 43) </t>
  </si>
  <si>
    <t>Road No.30</t>
  </si>
  <si>
    <t xml:space="preserve">SARSWATI VIHAR/Paschim Vihar </t>
  </si>
  <si>
    <t>Mahatma Hans Raj Marg</t>
  </si>
  <si>
    <t>Guru Birja Nand Marg (a)</t>
  </si>
  <si>
    <t>Sant Nagar M2K Road</t>
  </si>
  <si>
    <t>Amar Shaheed Bismil Marg</t>
  </si>
  <si>
    <t>Police Line Road</t>
  </si>
  <si>
    <t>Parwana Road, Saraswati Vihar</t>
  </si>
  <si>
    <t>Major Ashwani Kanva Marg</t>
  </si>
  <si>
    <t>Balbir Singh Marg</t>
  </si>
  <si>
    <t>Bhao Rao Dev Ras Marg</t>
  </si>
  <si>
    <t>Deen Dayal Upadhayay Marg</t>
  </si>
  <si>
    <t>Road between B-4 &amp; B-5 Block Paschim Vihar</t>
  </si>
  <si>
    <t>M-3125</t>
  </si>
  <si>
    <t>Road No.3 - Guru Gowalkar Marg</t>
  </si>
  <si>
    <t>Sh. Vinay Shankar</t>
  </si>
  <si>
    <t>Kanjhawala Link road</t>
  </si>
  <si>
    <t>PWD Road</t>
  </si>
  <si>
    <t>Sh. Abhilekh Yadav</t>
  </si>
  <si>
    <t>27.04.2017</t>
  </si>
  <si>
    <t>Guru Harikishan Marg (Road No. 43)
 (From RD 0m to RD 1745m)</t>
  </si>
  <si>
    <t>Veer Hemu Marg</t>
  </si>
  <si>
    <t>Abdul Hameed Marg</t>
  </si>
  <si>
    <t>Phirni Road</t>
  </si>
  <si>
    <t>Lawrence Road</t>
  </si>
  <si>
    <t>Rampura Main Road</t>
  </si>
  <si>
    <t>Parwana road</t>
  </si>
  <si>
    <t>Ch. Mange Ram Marg</t>
  </si>
  <si>
    <t>Madhav Marg</t>
  </si>
  <si>
    <t>Sh. Guru Nanak Dev Ji Marg</t>
  </si>
  <si>
    <t>Front of Keshavpuram Police Station</t>
  </si>
  <si>
    <t>Maharishi Dayanand Saraswati Marg</t>
  </si>
  <si>
    <t>Shri Ram Krishan Mandir Marg</t>
  </si>
  <si>
    <t>Kulachi Hans Raj School Marg</t>
  </si>
  <si>
    <t>F-Block Market</t>
  </si>
  <si>
    <t xml:space="preserve">B-Block Market </t>
  </si>
  <si>
    <t>Deep Chand Central Market</t>
  </si>
  <si>
    <t xml:space="preserve">Road No. 37 (Maharaja Nahar Singh Marg) </t>
  </si>
  <si>
    <t>Jhule Lal Marg</t>
  </si>
  <si>
    <t>Shiv Ram Mandir Marg</t>
  </si>
  <si>
    <t>Road No. 38</t>
  </si>
  <si>
    <t>Mata Jai Kaur Road</t>
  </si>
  <si>
    <t>Sunder Lal Jain Road</t>
  </si>
  <si>
    <t>Bunkar Colony Road</t>
  </si>
  <si>
    <t>Kakaji Lane</t>
  </si>
  <si>
    <t>Laxmi Bai College Road</t>
  </si>
  <si>
    <t>Nimri Colony (House No. 623 to Gurudwara)</t>
  </si>
  <si>
    <t>Nimri Colony Road</t>
  </si>
  <si>
    <t xml:space="preserve">T.V Tower Road </t>
  </si>
  <si>
    <t>Under North Zone (M)</t>
  </si>
  <si>
    <t>Circle:- North West</t>
  </si>
  <si>
    <t>Division : N-W R-2</t>
  </si>
  <si>
    <t>Sub Division NR-11</t>
  </si>
  <si>
    <t>Kushal Cinema Road Starting from Raseela Paint Shop to T Point Pryas Road in Jahangirpuri-I, W.No. 16 Civil Line Zone</t>
  </si>
  <si>
    <t>Inderjit Singh</t>
  </si>
  <si>
    <t>25-03-17</t>
  </si>
  <si>
    <t>Dhobhi Ghat Road Starting from Kushal Cinema Chowk to Shah Alam Bandh Road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</si>
  <si>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</si>
  <si>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</si>
  <si>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</si>
  <si>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</si>
  <si>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</si>
  <si>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</si>
  <si>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Sub Division NR-12</t>
  </si>
  <si>
    <t>Mall Road Extension from Azadpur Flyover to Mukarba Chowk</t>
  </si>
  <si>
    <t>Anumol Infratech Pvt Ltd</t>
  </si>
  <si>
    <t>26-03-17</t>
  </si>
  <si>
    <t>Indra Park Road</t>
  </si>
  <si>
    <t>Princess Road from Mall road to Road No.51</t>
  </si>
  <si>
    <t>Road No. 51 from Azadpur Flyover to Outer Ring Road</t>
  </si>
  <si>
    <t>Model Town-III Road from Mall Road to Arya Samaj Mandir</t>
  </si>
  <si>
    <t>Sanjay Kaura</t>
  </si>
  <si>
    <t>Mahatma Gandhi road           (Ring Road)  from Camp Chowk to Azadpur Flyover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</si>
  <si>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</si>
  <si>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</si>
  <si>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</si>
  <si>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</si>
  <si>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</si>
  <si>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Sub Division NR-13</t>
  </si>
  <si>
    <t>Old G.T. Karnal Road</t>
  </si>
  <si>
    <t>V.V Associates</t>
  </si>
  <si>
    <t>20-03-17</t>
  </si>
  <si>
    <t xml:space="preserve">Narela Alipur Road from Shahpur Grahi to Old GTK Road Alipur 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</si>
  <si>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</si>
  <si>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</si>
  <si>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</si>
  <si>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</si>
  <si>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</si>
  <si>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Holambi Khurd Crossing to Metro Vihar</t>
  </si>
  <si>
    <t>Bawana Narela Road From CRPF to Singhu Border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</si>
  <si>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</si>
  <si>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</si>
  <si>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</si>
  <si>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>Khera Kalan to Holambi Kalan via Naya bans</t>
  </si>
  <si>
    <t>Subhash Chowk Bhakhtawar Pur to Palla</t>
  </si>
  <si>
    <t>Subhash Chowk Bhakhtawar Pur to Hiranki Bandh</t>
  </si>
  <si>
    <t>NH-44 to Bakhtawar Pur</t>
  </si>
  <si>
    <t>Sub Division NR-14</t>
  </si>
  <si>
    <t>Swaroop Nagar Road</t>
  </si>
  <si>
    <t>Rahul Builders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</si>
  <si>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</si>
  <si>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</si>
  <si>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</si>
  <si>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</si>
  <si>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</si>
  <si>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</si>
  <si>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</si>
  <si>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</si>
  <si>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</si>
  <si>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</si>
  <si>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</si>
  <si>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</si>
  <si>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</si>
  <si>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</si>
  <si>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</si>
  <si>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</si>
  <si>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</si>
  <si>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Sub Division NR-15</t>
  </si>
  <si>
    <t>From Western Yamuna Canal to Auchandi Border</t>
  </si>
  <si>
    <t>Pawan Kumar Gupta</t>
  </si>
  <si>
    <t>Auchandi Border to Tatesar Village</t>
  </si>
  <si>
    <t>Majra Dabbas to Sannoth Mor</t>
  </si>
  <si>
    <t>Sh. R.K. Khanna /
8826818787</t>
  </si>
  <si>
    <t xml:space="preserve">Circle:- North </t>
  </si>
  <si>
    <t>Division:- North Road</t>
  </si>
  <si>
    <t xml:space="preserve">Circle: West </t>
  </si>
  <si>
    <t>Division: West Road-1</t>
  </si>
  <si>
    <t>Sub Division:- WR-11</t>
  </si>
  <si>
    <t>Goswami Tulsi Dass Marg i.e. Road No. 32</t>
  </si>
  <si>
    <t>Dr. Kundan Lal Marg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</si>
  <si>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</si>
  <si>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</si>
  <si>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</si>
  <si>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</si>
  <si>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</si>
  <si>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</si>
  <si>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</si>
  <si>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</si>
  <si>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</si>
  <si>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</si>
  <si>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</si>
  <si>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</si>
  <si>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</si>
  <si>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</si>
  <si>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</si>
  <si>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</si>
  <si>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</si>
  <si>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</si>
  <si>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</si>
  <si>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</si>
  <si>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</si>
  <si>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</si>
  <si>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</si>
  <si>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Sub Division:- WR-12</t>
  </si>
  <si>
    <t>Prof. Joginder Singh Marg (In front of Janakpuri Distt. Centre)</t>
  </si>
  <si>
    <t>Authority Road (Janak Puri)</t>
  </si>
  <si>
    <t>Mota Singh Road</t>
  </si>
  <si>
    <t>Possangi Pur Road</t>
  </si>
  <si>
    <t>Major Deepak Tyagi Marg</t>
  </si>
  <si>
    <t>A-1 Block Main Road</t>
  </si>
  <si>
    <t>Road Opp. A1B Block Janak Puri</t>
  </si>
  <si>
    <t>Asalatpur Road</t>
  </si>
  <si>
    <t>Asalatpur Road-II</t>
  </si>
  <si>
    <t>Najafgarh Road (Shivaji Marg)
(Dhauli Piao to Pankha Road Red Light)</t>
  </si>
  <si>
    <t>Sub Division:- WR-13</t>
  </si>
  <si>
    <t>Lala Ganesh Dass Marg</t>
  </si>
  <si>
    <t>Sh. Ramesh Chander</t>
  </si>
  <si>
    <t>14.05.17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</si>
  <si>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</si>
  <si>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</si>
  <si>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</si>
  <si>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</si>
  <si>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</si>
  <si>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</si>
  <si>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</si>
  <si>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</si>
  <si>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</si>
  <si>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</si>
  <si>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</si>
  <si>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</si>
  <si>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</si>
  <si>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</si>
  <si>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</si>
  <si>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</si>
  <si>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</si>
  <si>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</si>
  <si>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</si>
  <si>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</si>
  <si>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</si>
  <si>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Sub Division:- WR-14</t>
  </si>
  <si>
    <t>Road No. 236</t>
  </si>
  <si>
    <t>03.05.17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</si>
  <si>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</si>
  <si>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</si>
  <si>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</si>
  <si>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</si>
  <si>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</si>
  <si>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</si>
  <si>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</si>
  <si>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</si>
  <si>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</si>
  <si>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</si>
  <si>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Road starting from Oxford School to Airport Appt. (PWD Road) Vikas Puri</t>
  </si>
  <si>
    <t>Road between Lok Vihar Appt. (PWD Road) to Fblock Market Vikas Puri</t>
  </si>
  <si>
    <t>Nangloi - Najafgarh Road</t>
  </si>
  <si>
    <t>Najafgarh Road (Shivaji Marg)
(Pankha Road Red Light to Kakrolla Mor)</t>
  </si>
  <si>
    <t>Sub Division:- WR-15</t>
  </si>
  <si>
    <t>Keshav Marg</t>
  </si>
  <si>
    <t>27.03.17</t>
  </si>
  <si>
    <t>Ring road to A-31 rajori garden</t>
  </si>
  <si>
    <t>Najafgarh Road to A-71 Rajouri Garden</t>
  </si>
  <si>
    <t>Sakti Mandir Marg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</si>
  <si>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</si>
  <si>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</si>
  <si>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</si>
  <si>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</si>
  <si>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</si>
  <si>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</si>
  <si>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</si>
  <si>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</si>
  <si>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</si>
  <si>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</si>
  <si>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</si>
  <si>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</si>
  <si>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</si>
  <si>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</si>
  <si>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Sub Division WR-21</t>
  </si>
  <si>
    <t>Najafgarh Road from Zakhira Round about  to Moti Nagar</t>
  </si>
  <si>
    <t>M/s Para Builders</t>
  </si>
  <si>
    <t>18/05/2017</t>
  </si>
  <si>
    <t>20/06/2017</t>
  </si>
  <si>
    <t>Sh. Manish Kaushik
9650167297</t>
  </si>
  <si>
    <t>Najafgarh Road from Moti Nagar to Raja Garden</t>
  </si>
  <si>
    <t>Shivdass Puri Marg</t>
  </si>
  <si>
    <t xml:space="preserve">Hemvati Nandan Bahnguma Marg </t>
  </si>
  <si>
    <t>Road from Milan Cinema to H. No. 19/289</t>
  </si>
  <si>
    <t>Road from House No. H-1 to I-47 near Milan Cinema  Karmapura</t>
  </si>
  <si>
    <t>Road from HIL to Bus Terminal of 234, Karampura</t>
  </si>
  <si>
    <t>Punjab Garden Road</t>
  </si>
  <si>
    <t>Smt. Ginni Devi Road</t>
  </si>
  <si>
    <t>15/06/2017</t>
  </si>
  <si>
    <t>Bhagwan Dass Marg (K.C. Garg Marg)</t>
  </si>
  <si>
    <t>Ring Road from Punjabi Bagh to Maya Puri</t>
  </si>
  <si>
    <t>Rohtak Road from Zakhira to Punjabi Bagh</t>
  </si>
  <si>
    <t>Road from Road No. 36 (Sat Guru Ram Singh Marg (Maya Puri Chowk to SD Public School)</t>
  </si>
  <si>
    <t>Rama Road  (Satguru Ram Singh Marg)</t>
  </si>
  <si>
    <t>Road from Bus Route B-14 Tagore Market to G-82 Kirti Nagar</t>
  </si>
  <si>
    <t>Major Rajive Bhasin Marg D/Story</t>
  </si>
  <si>
    <t>Pankaj Batra Marg</t>
  </si>
  <si>
    <t>Lai Sai Mandir Marg D/Story</t>
  </si>
  <si>
    <t xml:space="preserve">80' wide Road MS Garden Road </t>
  </si>
  <si>
    <t xml:space="preserve">Patel Road </t>
  </si>
  <si>
    <t>Vishwakarma Marg</t>
  </si>
  <si>
    <t>T-Sohan Lal Marg</t>
  </si>
  <si>
    <t>Link Road No. 2</t>
  </si>
  <si>
    <t>Suman Lata Badola Marg</t>
  </si>
  <si>
    <t>Madhav Setu Marg</t>
  </si>
  <si>
    <t>Sub Division WR-22</t>
  </si>
  <si>
    <t>Hiran Kudna Road (NH-10)</t>
  </si>
  <si>
    <t>22/04/2017</t>
  </si>
  <si>
    <t>Road from Ghevra More to Kanjhawala</t>
  </si>
  <si>
    <t>Guru Golwalkar Marg (Road No. 3)</t>
  </si>
  <si>
    <t>NH-10 (Delhi Rohtak Road) From Metro Pillar No. 410 to Tikri Border</t>
  </si>
  <si>
    <t>Sh. Sanjay Kaura</t>
  </si>
  <si>
    <t>Sub Division WR-23</t>
  </si>
  <si>
    <t>NH-10 (Delhi Rohtak Road) road from Peeragarhi Chowk to Metro Pillar No. 410</t>
  </si>
  <si>
    <t>M/s Rahul Builders</t>
  </si>
  <si>
    <t>23/03/2017</t>
  </si>
  <si>
    <t>Road from Outer Ring Road Meera Bagh to GH-8 Fire station Paschim Vihar</t>
  </si>
  <si>
    <t xml:space="preserve">Road from GH-6 Chowk to GH-5 and 7 Paschim Vihar </t>
  </si>
  <si>
    <t>Road from Garg Plaza to L.I.C. Colony Paschim Vihar</t>
  </si>
  <si>
    <t>Road from Sai Baba Mandir GH-12 to GH-8 Fire station Paschim Vihar</t>
  </si>
  <si>
    <t>Road from Outer Ring Road Bhera Enclave to Sai Baba Mandir Paschim Vihar</t>
  </si>
  <si>
    <t>Road from GH-13 to Sayed Nangloi Village Chowk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</si>
  <si>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</si>
  <si>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</si>
  <si>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</si>
  <si>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</si>
  <si>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</si>
  <si>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</si>
  <si>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Road from  Rblock jwalapuri to Sai mandir Guru Harkishan Nagar</t>
  </si>
  <si>
    <t>Outer Ring Road No. 26</t>
  </si>
  <si>
    <t>Nangloi- Najafgarah Road</t>
  </si>
  <si>
    <t>Sub Division WR-24</t>
  </si>
  <si>
    <t>Road No./ 33 from 48 NWA Ch. Balbir Singh Marg to Road No. 32</t>
  </si>
  <si>
    <t>M/s Park Infrastructure Ltd.</t>
  </si>
  <si>
    <t xml:space="preserve">Vashisth Kumar Gulla Marg </t>
  </si>
  <si>
    <t>N.A. Road</t>
  </si>
  <si>
    <t>Ch. Balbir Singh Marg (Club Road)</t>
  </si>
  <si>
    <t>Road from Sant Bairwa Marg to Road No. 28</t>
  </si>
  <si>
    <t>10/05/2017</t>
  </si>
  <si>
    <t>100%</t>
  </si>
  <si>
    <t>Road from R-17 to D-335 Raghubir Nagar</t>
  </si>
  <si>
    <t>Road from C-1 to C-494 Raghubir Nagar</t>
  </si>
  <si>
    <t>Road from Road no. 29 to R Block "T" Hart</t>
  </si>
  <si>
    <t>Road from front of Ambedkar Market from Shop No. 1 to 130, Raghubir Nagar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</si>
  <si>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</si>
  <si>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</si>
  <si>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</si>
  <si>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</si>
  <si>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</si>
  <si>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 xml:space="preserve">Road from Shivaji College (PWD Road No. 28) to Bhagat Singh Colony </t>
  </si>
  <si>
    <t>NH-10 (Delhi Rohtak Road) road from Punjabi Bagh to Peeragarhi Chowk</t>
  </si>
  <si>
    <t>Road from Paschim Puri Chowk to New Slum Qtrs.</t>
  </si>
  <si>
    <t xml:space="preserve">Road from Shiv Mndir Road (Rohtak Road) to shiv Mandir Madipur Village </t>
  </si>
  <si>
    <t xml:space="preserve">Road from Madipur Main Road from Rohtak Road to Paschim Puri Chowk </t>
  </si>
  <si>
    <t>Maharishi Road from B-1 to C-17</t>
  </si>
  <si>
    <t>Road No. 77 from  Hans Raj Model School to Punjabi Bagh DTC Depot</t>
  </si>
  <si>
    <t xml:space="preserve">Road from H.No. A-250 to Shiv Mandir Road in C-103 Punjabi Bagh </t>
  </si>
  <si>
    <t>Road No. 4 from H. No.  11 and North West Avenue Road to 23/4 in Punjabi Bagh Extn.</t>
  </si>
  <si>
    <t>Road No. 29</t>
  </si>
  <si>
    <t xml:space="preserve">Road from Road No. 41 from H.No. 1 to 81 in West Punjabi Bagh </t>
  </si>
  <si>
    <t>Major Sunil Bakshi Marg
Road from H-1 Bali Nagar (NG Road) to ESI Hospital (Ring Road)</t>
  </si>
  <si>
    <t>Road from Najafgarh Road to WZ-494, Basai Darapur (Sheo Nath Tyagi Marg)</t>
  </si>
  <si>
    <t>M/s Richcon Engg. Co.</t>
  </si>
  <si>
    <t>Guru Birja Nand Marg (b)...</t>
  </si>
  <si>
    <t>Outer Ring Road 26 (a)</t>
  </si>
  <si>
    <t>Elevated corridor with RE wall (b)</t>
  </si>
  <si>
    <t xml:space="preserve">                                   </t>
  </si>
  <si>
    <t>By Super Sucker</t>
  </si>
  <si>
    <t>90/ Super Sucker</t>
  </si>
  <si>
    <t>Manual/Super Sucker</t>
  </si>
  <si>
    <t>15.06.2017</t>
  </si>
  <si>
    <t>10.06.2017</t>
  </si>
  <si>
    <t>18.06.2017</t>
  </si>
  <si>
    <t>21.06.2017</t>
  </si>
  <si>
    <t>04.06.2017</t>
  </si>
  <si>
    <t>Division: West Road -2</t>
  </si>
  <si>
    <t>650</t>
  </si>
  <si>
    <t>950</t>
  </si>
  <si>
    <t>125</t>
  </si>
  <si>
    <t>155</t>
  </si>
  <si>
    <r>
      <t xml:space="preserve">Name of Road </t>
    </r>
    <r>
      <rPr>
        <b/>
        <sz val="14"/>
        <rFont val="Arial Narrow"/>
        <family val="2"/>
      </rPr>
      <t xml:space="preserve">/ </t>
    </r>
    <r>
      <rPr>
        <b/>
        <sz val="12"/>
        <rFont val="Arial Narrow"/>
        <family val="2"/>
      </rPr>
      <t>Drain</t>
    </r>
  </si>
  <si>
    <t>26.05.17</t>
  </si>
  <si>
    <t>M/s Shree Vishnu Steel Works</t>
  </si>
  <si>
    <t>27.05.17</t>
  </si>
  <si>
    <t>M/s Rajnish Yadav</t>
  </si>
  <si>
    <t>Handed over to MCD</t>
  </si>
  <si>
    <t>71</t>
  </si>
  <si>
    <t>162</t>
  </si>
  <si>
    <t>135</t>
  </si>
  <si>
    <t>207</t>
  </si>
  <si>
    <t>360</t>
  </si>
  <si>
    <t>1350 cum</t>
  </si>
  <si>
    <t>1800 cum</t>
  </si>
  <si>
    <t>Sh. Vikram Pal
9717916732</t>
  </si>
  <si>
    <t>500 cum</t>
  </si>
  <si>
    <t>30-06-17</t>
  </si>
  <si>
    <t>27.06.17</t>
  </si>
  <si>
    <t>30/06/2017</t>
  </si>
  <si>
    <t>09/06/2017</t>
  </si>
  <si>
    <t>05.07.2017</t>
  </si>
  <si>
    <t>05.06.2017</t>
  </si>
  <si>
    <t>10.07.2017</t>
  </si>
  <si>
    <t>250 cum</t>
  </si>
  <si>
    <t>NH-44 from Nangli Puna to Singhu Border alongwith Service Road (LHS &amp; RHS)</t>
  </si>
  <si>
    <t>06-06-17</t>
  </si>
  <si>
    <t>10.07.17</t>
  </si>
  <si>
    <t>144</t>
  </si>
  <si>
    <t>90</t>
  </si>
  <si>
    <t>192</t>
  </si>
  <si>
    <t>243</t>
  </si>
  <si>
    <t>450</t>
  </si>
  <si>
    <t>90cum</t>
  </si>
  <si>
    <t>D.R.Yadav
99718738289</t>
  </si>
  <si>
    <t>620</t>
  </si>
  <si>
    <t>1050</t>
  </si>
  <si>
    <t>391</t>
  </si>
  <si>
    <t>336</t>
  </si>
  <si>
    <t>140</t>
  </si>
  <si>
    <t>Sh. Baljeet Singh
9811621849</t>
  </si>
  <si>
    <t>190 cum</t>
  </si>
  <si>
    <t>25.07.2017</t>
  </si>
  <si>
    <t>25-07-17</t>
  </si>
  <si>
    <t>15.07.17</t>
  </si>
  <si>
    <t>%  Drain cleaned
(Lengthwise)</t>
  </si>
  <si>
    <r>
      <t xml:space="preserve">80%
</t>
    </r>
    <r>
      <rPr>
        <sz val="8"/>
        <rFont val="Arial"/>
        <family val="2"/>
      </rPr>
      <t>(Desilting of remaining portion is not possible as Repair of Drain is in Progress)</t>
    </r>
  </si>
  <si>
    <r>
      <rPr>
        <sz val="11"/>
        <rFont val="Arial"/>
        <family val="2"/>
      </rPr>
      <t>95%</t>
    </r>
    <r>
      <rPr>
        <sz val="8"/>
        <rFont val="Arial"/>
        <family val="2"/>
      </rPr>
      <t xml:space="preserve">
(Drain cannot be completely de-silted due to partly katcha drain exists).</t>
    </r>
  </si>
  <si>
    <t xml:space="preserve">1450
</t>
  </si>
  <si>
    <t>31.07.17</t>
  </si>
  <si>
    <t>290</t>
  </si>
  <si>
    <t>368</t>
  </si>
  <si>
    <t>113</t>
  </si>
  <si>
    <t>1028</t>
  </si>
  <si>
    <t>1012</t>
  </si>
  <si>
    <t>31.07.2017</t>
  </si>
  <si>
    <t>(As on 28-07-2017)</t>
  </si>
  <si>
    <t>EE in Charge  /
Mobile No.</t>
  </si>
  <si>
    <t xml:space="preserve">Sh. Sahil Goyal </t>
  </si>
  <si>
    <t xml:space="preserve">Sh. Sahil Goyal  </t>
  </si>
  <si>
    <t xml:space="preserve">Sh. Sahil Goyal   </t>
  </si>
  <si>
    <t xml:space="preserve">Sh. Inderjit Singh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</si>
</sst>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%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1"/>
      <color rgb="FFFF0000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justify" vertical="top" wrapText="1"/>
    </xf>
    <xf numFmtId="2" fontId="6" fillId="0" borderId="1" xfId="2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" fontId="6" fillId="0" borderId="1" xfId="6" applyNumberFormat="1" applyFont="1" applyFill="1" applyBorder="1" applyAlignment="1">
      <alignment horizontal="center" vertical="top"/>
    </xf>
    <xf numFmtId="15" fontId="6" fillId="2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1" fontId="6" fillId="0" borderId="1" xfId="7" quotePrefix="1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2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4" fillId="5" borderId="0" xfId="0" applyFont="1" applyFill="1" applyAlignment="1">
      <alignment horizontal="justify" vertical="top"/>
    </xf>
    <xf numFmtId="0" fontId="4" fillId="6" borderId="0" xfId="0" applyFont="1" applyFill="1" applyAlignment="1">
      <alignment vertical="top"/>
    </xf>
    <xf numFmtId="0" fontId="12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7" fillId="0" borderId="1" xfId="0" applyNumberFormat="1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6" fillId="0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164" fontId="6" fillId="0" borderId="1" xfId="4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5" fontId="20" fillId="0" borderId="1" xfId="0" applyNumberFormat="1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9" fontId="6" fillId="0" borderId="1" xfId="0" quotePrefix="1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6" fillId="0" borderId="1" xfId="4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6" fillId="8" borderId="1" xfId="0" applyFont="1" applyFill="1" applyBorder="1" applyAlignment="1">
      <alignment vertical="top"/>
    </xf>
    <xf numFmtId="0" fontId="22" fillId="0" borderId="0" xfId="0" applyFont="1" applyAlignment="1">
      <alignment horizontal="justify" vertical="top"/>
    </xf>
    <xf numFmtId="0" fontId="22" fillId="0" borderId="0" xfId="0" applyFont="1" applyAlignment="1">
      <alignment vertical="top"/>
    </xf>
    <xf numFmtId="9" fontId="6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23" fillId="2" borderId="0" xfId="0" applyFont="1" applyFill="1" applyBorder="1" applyAlignment="1">
      <alignment vertical="center"/>
    </xf>
    <xf numFmtId="0" fontId="24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0" fontId="19" fillId="0" borderId="0" xfId="0" applyFont="1" applyAlignment="1">
      <alignment horizontal="justify" vertical="top"/>
    </xf>
    <xf numFmtId="15" fontId="20" fillId="0" borderId="1" xfId="4" applyNumberFormat="1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justify" vertical="top"/>
    </xf>
    <xf numFmtId="0" fontId="19" fillId="6" borderId="0" xfId="0" applyFont="1" applyFill="1" applyAlignment="1">
      <alignment vertical="top"/>
    </xf>
    <xf numFmtId="0" fontId="6" fillId="2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/>
    </xf>
    <xf numFmtId="2" fontId="18" fillId="2" borderId="1" xfId="4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9" fontId="27" fillId="2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4" fontId="20" fillId="0" borderId="1" xfId="4" applyNumberFormat="1" applyFont="1" applyFill="1" applyBorder="1" applyAlignment="1">
      <alignment horizontal="center" vertical="top" wrapText="1"/>
    </xf>
    <xf numFmtId="164" fontId="25" fillId="0" borderId="1" xfId="0" applyNumberFormat="1" applyFont="1" applyFill="1" applyBorder="1" applyAlignment="1" applyProtection="1">
      <alignment horizontal="center" vertical="top"/>
      <protection locked="0"/>
    </xf>
    <xf numFmtId="164" fontId="2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9" fontId="28" fillId="0" borderId="1" xfId="0" applyNumberFormat="1" applyFont="1" applyFill="1" applyBorder="1" applyAlignment="1">
      <alignment horizontal="center" vertical="top" wrapText="1"/>
    </xf>
    <xf numFmtId="1" fontId="1" fillId="0" borderId="1" xfId="7" quotePrefix="1" applyNumberFormat="1" applyFont="1" applyFill="1" applyBorder="1" applyAlignment="1">
      <alignment horizontal="center" vertical="top"/>
    </xf>
    <xf numFmtId="0" fontId="14" fillId="8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14" fontId="6" fillId="0" borderId="1" xfId="4" quotePrefix="1" applyNumberFormat="1" applyFont="1" applyFill="1" applyBorder="1" applyAlignment="1">
      <alignment horizontal="center" vertical="top" wrapText="1"/>
    </xf>
    <xf numFmtId="9" fontId="6" fillId="2" borderId="1" xfId="4" quotePrefix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21" fillId="0" borderId="1" xfId="0" applyNumberFormat="1" applyFont="1" applyFill="1" applyBorder="1" applyAlignment="1">
      <alignment vertical="top" wrapText="1"/>
    </xf>
    <xf numFmtId="9" fontId="18" fillId="2" borderId="1" xfId="0" applyNumberFormat="1" applyFont="1" applyFill="1" applyBorder="1" applyAlignment="1">
      <alignment horizontal="center" vertical="top"/>
    </xf>
    <xf numFmtId="9" fontId="26" fillId="0" borderId="1" xfId="0" applyNumberFormat="1" applyFont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2" borderId="1" xfId="4" applyNumberFormat="1" applyFont="1" applyFill="1" applyBorder="1" applyAlignment="1">
      <alignment horizontal="center" vertical="center" wrapText="1"/>
    </xf>
    <xf numFmtId="2" fontId="26" fillId="2" borderId="1" xfId="4" applyNumberFormat="1" applyFont="1" applyFill="1" applyBorder="1" applyAlignment="1">
      <alignment horizontal="center" vertical="center" wrapText="1"/>
    </xf>
    <xf numFmtId="9" fontId="18" fillId="2" borderId="1" xfId="4" applyNumberFormat="1" applyFont="1" applyFill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/>
    </xf>
    <xf numFmtId="14" fontId="6" fillId="0" borderId="1" xfId="4" applyNumberFormat="1" applyFont="1" applyFill="1" applyBorder="1" applyAlignment="1">
      <alignment horizontal="center" vertical="top" wrapText="1"/>
    </xf>
    <xf numFmtId="0" fontId="6" fillId="0" borderId="1" xfId="4" quotePrefix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9" fontId="19" fillId="2" borderId="1" xfId="6" applyFont="1" applyFill="1" applyBorder="1" applyAlignment="1">
      <alignment horizontal="center" vertical="top"/>
    </xf>
    <xf numFmtId="1" fontId="19" fillId="2" borderId="1" xfId="6" applyNumberFormat="1" applyFont="1" applyFill="1" applyBorder="1" applyAlignment="1">
      <alignment horizontal="center" vertical="top"/>
    </xf>
    <xf numFmtId="165" fontId="20" fillId="2" borderId="1" xfId="0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1" fontId="20" fillId="2" borderId="1" xfId="0" applyNumberFormat="1" applyFont="1" applyFill="1" applyBorder="1" applyAlignment="1">
      <alignment horizontal="center" vertical="top"/>
    </xf>
    <xf numFmtId="1" fontId="20" fillId="2" borderId="1" xfId="4" applyNumberFormat="1" applyFont="1" applyFill="1" applyBorder="1" applyAlignment="1">
      <alignment horizontal="center" vertical="top"/>
    </xf>
    <xf numFmtId="9" fontId="19" fillId="2" borderId="1" xfId="0" applyNumberFormat="1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vertical="top" wrapText="1"/>
    </xf>
    <xf numFmtId="9" fontId="20" fillId="2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9" fontId="20" fillId="2" borderId="1" xfId="0" applyNumberFormat="1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/>
    </xf>
    <xf numFmtId="9" fontId="6" fillId="2" borderId="1" xfId="0" applyNumberFormat="1" applyFont="1" applyFill="1" applyBorder="1" applyAlignment="1">
      <alignment horizontal="center" vertical="top" wrapText="1"/>
    </xf>
    <xf numFmtId="0" fontId="6" fillId="2" borderId="1" xfId="4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14" fontId="6" fillId="2" borderId="1" xfId="4" quotePrefix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9" fontId="6" fillId="2" borderId="1" xfId="4" applyNumberFormat="1" applyFont="1" applyFill="1" applyBorder="1" applyAlignment="1">
      <alignment horizontal="center" vertical="top" wrapText="1"/>
    </xf>
    <xf numFmtId="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15" fillId="2" borderId="1" xfId="4" applyFont="1" applyFill="1" applyBorder="1" applyAlignment="1">
      <alignment horizontal="center" vertical="top" wrapText="1"/>
    </xf>
    <xf numFmtId="0" fontId="20" fillId="0" borderId="1" xfId="4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/>
    </xf>
    <xf numFmtId="0" fontId="20" fillId="0" borderId="1" xfId="4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15" fillId="2" borderId="1" xfId="4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/>
    <xf numFmtId="0" fontId="6" fillId="0" borderId="1" xfId="4" quotePrefix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</cellXfs>
  <cellStyles count="8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Normal 8" xfId="7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4095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71" name="TextBox 167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2" name="TextBox 16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75" name="TextBox 167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7" name="TextBox 167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78" name="TextBox 167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1" name="TextBox 168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2" name="TextBox 16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85" name="TextBox 168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87" name="TextBox 168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8" name="TextBox 168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9" name="TextBox 168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0" name="TextBox 16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93" name="TextBox 169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95" name="TextBox 169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96" name="TextBox 169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97" name="TextBox 169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8" name="TextBox 16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01" name="TextBox 170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3" name="TextBox 170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4" name="TextBox 170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709" name="TextBox 1708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0" name="TextBox 170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1" name="TextBox 17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14" name="TextBox 171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16" name="TextBox 171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17" name="TextBox 171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8" name="TextBox 171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9" name="TextBox 17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22" name="TextBox 172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24" name="TextBox 172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25" name="TextBox 172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26" name="TextBox 172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7" name="TextBox 17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0" name="TextBox 172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32" name="TextBox 173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33" name="TextBox 173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34" name="TextBox 173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5" name="TextBox 17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8" name="TextBox 173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0" name="TextBox 173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1" name="TextBox 174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42" name="TextBox 174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3" name="TextBox 17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46" name="TextBox 174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8" name="TextBox 174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9" name="TextBox 174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0" name="TextBox 174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1" name="TextBox 17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54" name="TextBox 175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56" name="TextBox 175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57" name="TextBox 175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8" name="TextBox 175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9" name="TextBox 17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62" name="TextBox 176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64" name="TextBox 176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65" name="TextBox 176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66" name="TextBox 17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7" name="TextBox 17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0" name="TextBox 17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72" name="TextBox 17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73" name="TextBox 17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74" name="TextBox 177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5" name="TextBox 177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8" name="TextBox 177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0" name="TextBox 177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1" name="TextBox 178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82" name="TextBox 178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3" name="TextBox 178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86" name="TextBox 178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8" name="TextBox 178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9" name="TextBox 178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0" name="TextBox 178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1" name="TextBox 179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94" name="TextBox 179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96" name="TextBox 179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97" name="TextBox 179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8" name="TextBox 179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9" name="TextBox 179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02" name="TextBox 180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04" name="TextBox 180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05" name="TextBox 180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06" name="TextBox 180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7" name="TextBox 180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0" name="TextBox 180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12" name="TextBox 181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13" name="TextBox 181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14" name="TextBox 181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5" name="TextBox 18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8" name="TextBox 181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0" name="TextBox 181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1" name="TextBox 182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22" name="TextBox 182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3" name="TextBox 18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26" name="TextBox 182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8" name="TextBox 182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9" name="TextBox 182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0" name="TextBox 182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1" name="TextBox 18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34" name="TextBox 183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36" name="TextBox 183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37" name="TextBox 183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8" name="TextBox 183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9" name="TextBox 18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42" name="TextBox 184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44" name="TextBox 184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45" name="TextBox 184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46" name="TextBox 184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7" name="TextBox 18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0" name="TextBox 184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52" name="TextBox 185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53" name="TextBox 185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54" name="TextBox 185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5" name="TextBox 18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8" name="TextBox 185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60" name="TextBox 185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61" name="TextBox 186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2" name="TextBox 1861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3" name="TextBox 1862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4" name="TextBox 1863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5" name="TextBox 1864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68" name="TextBox 18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70" name="TextBox 18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1" name="TextBox 18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4" name="TextBox 187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5" name="TextBox 187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78" name="TextBox 187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0" name="TextBox 187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1" name="TextBox 188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82" name="TextBox 188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83" name="TextBox 188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86" name="TextBox 188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8" name="TextBox 188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9" name="TextBox 188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0" name="TextBox 188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1" name="TextBox 189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94" name="TextBox 189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96" name="TextBox 189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7" name="TextBox 189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2" name="TextBox 190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3" name="TextBox 190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904" name="TextBox 1903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07" name="TextBox 190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09" name="TextBox 190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0" name="TextBox 19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1" name="TextBox 191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12" name="TextBox 191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15" name="TextBox 191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17" name="TextBox 191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8" name="TextBox 19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9" name="TextBox 191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0" name="TextBox 191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23" name="TextBox 192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25" name="TextBox 192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6" name="TextBox 19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27" name="TextBox 192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8" name="TextBox 192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1" name="TextBox 193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33" name="TextBox 193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4" name="TextBox 19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35" name="TextBox 193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36" name="TextBox 193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9" name="TextBox 193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1" name="TextBox 194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2" name="TextBox 19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43" name="TextBox 194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44" name="TextBox 194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47" name="TextBox 194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9" name="TextBox 194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0" name="TextBox 19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1" name="TextBox 195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52" name="TextBox 195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55" name="TextBox 195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57" name="TextBox 195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8" name="TextBox 195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9" name="TextBox 195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0" name="TextBox 195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63" name="TextBox 196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65" name="TextBox 196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6" name="TextBox 196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67" name="TextBox 196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8" name="TextBox 196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1" name="TextBox 197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73" name="TextBox 197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4" name="TextBox 19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75" name="TextBox 197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76" name="TextBox 197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9" name="TextBox 197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1" name="TextBox 198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2" name="TextBox 19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83" name="TextBox 198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84" name="TextBox 198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87" name="TextBox 198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9" name="TextBox 198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0" name="TextBox 19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1" name="TextBox 199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92" name="TextBox 199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95" name="TextBox 199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97" name="TextBox 199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8" name="TextBox 19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9" name="TextBox 199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0" name="TextBox 199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03" name="TextBox 200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05" name="TextBox 200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6" name="TextBox 20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07" name="TextBox 20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8" name="TextBox 20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1" name="TextBox 201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13" name="TextBox 201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4" name="TextBox 20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15" name="TextBox 201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16" name="TextBox 201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9" name="TextBox 201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1" name="TextBox 202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2" name="TextBox 20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23" name="TextBox 202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24" name="TextBox 202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27" name="TextBox 202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9" name="TextBox 202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0" name="TextBox 20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1" name="TextBox 203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32" name="TextBox 203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35" name="TextBox 203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37" name="TextBox 203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8" name="TextBox 20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9" name="TextBox 203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0" name="TextBox 203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43" name="TextBox 204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45" name="TextBox 204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6" name="TextBox 20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47" name="TextBox 204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8" name="TextBox 204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51" name="TextBox 205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53" name="TextBox 205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4" name="TextBox 20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55" name="TextBox 205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56" name="TextBox 205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59" name="TextBox 205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61" name="TextBox 206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2" name="TextBox 206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5" name="TextBox 2064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6" name="TextBox 2065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69" name="TextBox 206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1" name="TextBox 207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2" name="TextBox 207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73" name="TextBox 207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74" name="TextBox 207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77" name="TextBox 2076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9" name="TextBox 2078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0" name="TextBox 207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1" name="TextBox 208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82" name="TextBox 208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85" name="TextBox 2084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87" name="TextBox 2086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8" name="TextBox 208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3" name="TextBox 209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4" name="TextBox 209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261702" cy="396840"/>
    <xdr:sp macro="" textlink="">
      <xdr:nvSpPr>
        <xdr:cNvPr id="2095" name="TextBox 2094"/>
        <xdr:cNvSpPr txBox="1"/>
      </xdr:nvSpPr>
      <xdr:spPr>
        <a:xfrm>
          <a:off x="1735791" y="34594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98" name="TextBox 209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0" name="TextBox 209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1" name="TextBox 21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02" name="TextBox 210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03" name="TextBox 210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06" name="TextBox 210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8" name="TextBox 210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9" name="TextBox 21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0" name="TextBox 210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1" name="TextBox 211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14" name="TextBox 211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16" name="TextBox 211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7" name="TextBox 21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8" name="TextBox 211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9" name="TextBox 211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22" name="TextBox 212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24" name="TextBox 212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5" name="TextBox 21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26" name="TextBox 212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27" name="TextBox 212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0" name="TextBox 212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32" name="TextBox 213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3" name="TextBox 21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34" name="TextBox 213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35" name="TextBox 213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8" name="TextBox 213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0" name="TextBox 213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1" name="TextBox 21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42" name="TextBox 214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43" name="TextBox 214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46" name="TextBox 214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8" name="TextBox 214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9" name="TextBox 214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0" name="TextBox 214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1" name="TextBox 215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54" name="TextBox 215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56" name="TextBox 215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7" name="TextBox 215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8" name="TextBox 215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9" name="TextBox 215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62" name="TextBox 216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64" name="TextBox 216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5" name="TextBox 216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66" name="TextBox 216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67" name="TextBox 216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0" name="TextBox 216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72" name="TextBox 217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3" name="TextBox 217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74" name="TextBox 217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75" name="TextBox 217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8" name="TextBox 217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0" name="TextBox 217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1" name="TextBox 218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82" name="TextBox 218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83" name="TextBox 218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86" name="TextBox 218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8" name="TextBox 218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9" name="TextBox 218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0" name="TextBox 218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1" name="TextBox 219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94" name="TextBox 219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96" name="TextBox 219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7" name="TextBox 21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8" name="TextBox 219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9" name="TextBox 219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02" name="TextBox 220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04" name="TextBox 220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5" name="TextBox 22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06" name="TextBox 220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07" name="TextBox 220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0" name="TextBox 220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12" name="TextBox 221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3" name="TextBox 22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14" name="TextBox 221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15" name="TextBox 221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8" name="TextBox 221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0" name="TextBox 221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1" name="TextBox 22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22" name="TextBox 222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23" name="TextBox 222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26" name="TextBox 222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8" name="TextBox 222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9" name="TextBox 22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0" name="TextBox 222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1" name="TextBox 223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34" name="TextBox 223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36" name="TextBox 223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7" name="TextBox 22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8" name="TextBox 223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9" name="TextBox 223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42" name="TextBox 224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44" name="TextBox 224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5" name="TextBox 22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46" name="TextBox 224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47" name="TextBox 224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48" name="TextBox 2247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49" name="TextBox 2248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50" name="TextBox 2249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51" name="TextBox 2250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52" name="TextBox 225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3" name="TextBox 225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54" name="TextBox 225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5" name="TextBox 225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56" name="TextBox 225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7" name="TextBox 225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58" name="TextBox 225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59" name="TextBox 225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0" name="TextBox 2259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1" name="TextBox 2260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62" name="TextBox 226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3" name="TextBox 226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64" name="TextBox 226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5" name="TextBox 226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66" name="TextBox 226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7" name="TextBox 226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8" name="TextBox 226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9" name="TextBox 226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0" name="TextBox 2269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1" name="TextBox 227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72" name="TextBox 2271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3" name="TextBox 227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74" name="TextBox 2273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5" name="TextBox 227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76" name="TextBox 227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77" name="TextBox 227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8" name="TextBox 2277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9" name="TextBox 2278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80" name="TextBox 2279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1" name="TextBox 228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82" name="TextBox 2281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3" name="TextBox 228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4" name="TextBox 2283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5" name="TextBox 2284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6" name="TextBox 228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7" name="TextBox 228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8" name="TextBox 228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290" name="TextBox 2289"/>
        <xdr:cNvSpPr txBox="1"/>
      </xdr:nvSpPr>
      <xdr:spPr>
        <a:xfrm>
          <a:off x="1735791" y="3419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1" name="TextBox 229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2" name="TextBox 22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93" name="TextBox 229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4" name="TextBox 229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95" name="TextBox 229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6" name="TextBox 22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97" name="TextBox 229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98" name="TextBox 229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9" name="TextBox 229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0" name="TextBox 22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1" name="TextBox 230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2" name="TextBox 230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03" name="TextBox 230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4" name="TextBox 23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05" name="TextBox 230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06" name="TextBox 230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07" name="TextBox 230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8" name="TextBox 23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9" name="TextBox 230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0" name="TextBox 230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1" name="TextBox 231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2" name="TextBox 23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13" name="TextBox 231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14" name="TextBox 231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15" name="TextBox 231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6" name="TextBox 23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17" name="TextBox 231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8" name="TextBox 231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9" name="TextBox 231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0" name="TextBox 23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1" name="TextBox 232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22" name="TextBox 232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23" name="TextBox 232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4" name="TextBox 23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25" name="TextBox 232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6" name="TextBox 232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27" name="TextBox 232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8" name="TextBox 23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9" name="TextBox 232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0" name="TextBox 232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1" name="TextBox 233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2" name="TextBox 23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33" name="TextBox 233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4" name="TextBox 233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35" name="TextBox 233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6" name="TextBox 23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37" name="TextBox 233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8" name="TextBox 233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9" name="TextBox 233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0" name="TextBox 23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1" name="TextBox 234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2" name="TextBox 234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43" name="TextBox 234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4" name="TextBox 234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45" name="TextBox 234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46" name="TextBox 234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47" name="TextBox 234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8" name="TextBox 234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9" name="TextBox 234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0" name="TextBox 234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1" name="TextBox 235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2" name="TextBox 235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53" name="TextBox 235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54" name="TextBox 235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55" name="TextBox 235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6" name="TextBox 235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57" name="TextBox 235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8" name="TextBox 235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9" name="TextBox 235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0" name="TextBox 235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1" name="TextBox 236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62" name="TextBox 236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63" name="TextBox 236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4" name="TextBox 236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65" name="TextBox 236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6" name="TextBox 236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67" name="TextBox 236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8" name="TextBox 236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9" name="TextBox 236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0" name="TextBox 236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1" name="TextBox 237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2" name="TextBox 237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73" name="TextBox 237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4" name="TextBox 237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75" name="TextBox 237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6" name="TextBox 237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77" name="TextBox 237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8" name="TextBox 237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9" name="TextBox 237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0" name="TextBox 237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1" name="TextBox 238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2" name="TextBox 238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83" name="TextBox 238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4" name="TextBox 238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85" name="TextBox 238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86" name="TextBox 238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87" name="TextBox 238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8" name="TextBox 238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9" name="TextBox 238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0" name="TextBox 238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1" name="TextBox 239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2" name="TextBox 23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93" name="TextBox 239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94" name="TextBox 239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95" name="TextBox 239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6" name="TextBox 23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97" name="TextBox 239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8" name="TextBox 239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9" name="TextBox 239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0" name="TextBox 23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1" name="TextBox 240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02" name="TextBox 240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03" name="TextBox 240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4" name="TextBox 24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05" name="TextBox 240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6" name="TextBox 240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07" name="TextBox 240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8" name="TextBox 24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9" name="TextBox 240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0" name="TextBox 240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1" name="TextBox 241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2" name="TextBox 24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13" name="TextBox 241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4" name="TextBox 241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15" name="TextBox 241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6" name="TextBox 24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17" name="TextBox 241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8" name="TextBox 241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9" name="TextBox 241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0" name="TextBox 24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1" name="TextBox 242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2" name="TextBox 242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23" name="TextBox 242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4" name="TextBox 24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25" name="TextBox 242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26" name="TextBox 242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27" name="TextBox 242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8" name="TextBox 24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9" name="TextBox 242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0" name="TextBox 242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1" name="TextBox 243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2" name="TextBox 24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33" name="TextBox 243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34" name="TextBox 243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35" name="TextBox 243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6" name="TextBox 24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37" name="TextBox 243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8" name="TextBox 243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9" name="TextBox 243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40" name="TextBox 24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41" name="TextBox 244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42" name="TextBox 244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3" name="TextBox 2442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4" name="TextBox 2443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10</xdr:col>
      <xdr:colOff>628650</xdr:colOff>
      <xdr:row>277</xdr:row>
      <xdr:rowOff>57150</xdr:rowOff>
    </xdr:from>
    <xdr:to>
      <xdr:col>11</xdr:col>
      <xdr:colOff>142875</xdr:colOff>
      <xdr:row>281</xdr:row>
      <xdr:rowOff>0</xdr:rowOff>
    </xdr:to>
    <xdr:sp macro="" textlink="">
      <xdr:nvSpPr>
        <xdr:cNvPr id="2452" name="Right Brace 2451"/>
        <xdr:cNvSpPr/>
      </xdr:nvSpPr>
      <xdr:spPr>
        <a:xfrm>
          <a:off x="9277350" y="70427850"/>
          <a:ext cx="180975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281</xdr:row>
      <xdr:rowOff>19050</xdr:rowOff>
    </xdr:from>
    <xdr:to>
      <xdr:col>11</xdr:col>
      <xdr:colOff>123825</xdr:colOff>
      <xdr:row>288</xdr:row>
      <xdr:rowOff>0</xdr:rowOff>
    </xdr:to>
    <xdr:sp macro="" textlink="">
      <xdr:nvSpPr>
        <xdr:cNvPr id="2453" name="Right Brace 2452"/>
        <xdr:cNvSpPr/>
      </xdr:nvSpPr>
      <xdr:spPr>
        <a:xfrm>
          <a:off x="9286875" y="71532750"/>
          <a:ext cx="15240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307</xdr:row>
      <xdr:rowOff>66675</xdr:rowOff>
    </xdr:from>
    <xdr:to>
      <xdr:col>11</xdr:col>
      <xdr:colOff>114300</xdr:colOff>
      <xdr:row>325</xdr:row>
      <xdr:rowOff>0</xdr:rowOff>
    </xdr:to>
    <xdr:sp macro="" textlink="">
      <xdr:nvSpPr>
        <xdr:cNvPr id="2454" name="Right Brace 2453"/>
        <xdr:cNvSpPr/>
      </xdr:nvSpPr>
      <xdr:spPr>
        <a:xfrm>
          <a:off x="9286875" y="78647925"/>
          <a:ext cx="142875" cy="431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647700</xdr:colOff>
      <xdr:row>289</xdr:row>
      <xdr:rowOff>9525</xdr:rowOff>
    </xdr:from>
    <xdr:to>
      <xdr:col>11</xdr:col>
      <xdr:colOff>133350</xdr:colOff>
      <xdr:row>298</xdr:row>
      <xdr:rowOff>0</xdr:rowOff>
    </xdr:to>
    <xdr:sp macro="" textlink="">
      <xdr:nvSpPr>
        <xdr:cNvPr id="2455" name="Right Brace 2454"/>
        <xdr:cNvSpPr/>
      </xdr:nvSpPr>
      <xdr:spPr>
        <a:xfrm>
          <a:off x="9296400" y="74114025"/>
          <a:ext cx="152400" cy="2638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457" name="TextBox 245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58" name="TextBox 245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459" name="TextBox 245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60" name="TextBox 245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461" name="TextBox 246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62" name="TextBox 246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463" name="TextBox 246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464" name="TextBox 246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466" name="TextBox 2465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469" name="TextBox 246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471" name="TextBox 247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72" name="TextBox 247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483" name="TextBox 2482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84" name="TextBox 2483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485" name="TextBox 2484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86" name="TextBox 248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487" name="TextBox 2486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88" name="TextBox 248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491" name="TextBox 249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492" name="TextBox 249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493" name="TextBox 249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494" name="TextBox 249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261702" cy="396840"/>
    <xdr:sp macro="" textlink="">
      <xdr:nvSpPr>
        <xdr:cNvPr id="2495" name="TextBox 2494"/>
        <xdr:cNvSpPr txBox="1"/>
      </xdr:nvSpPr>
      <xdr:spPr>
        <a:xfrm>
          <a:off x="1859616" y="2324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496" name="TextBox 249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97" name="TextBox 24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498" name="TextBox 249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499" name="TextBox 249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00" name="TextBox 249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01" name="TextBox 25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03" name="TextBox 250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330</xdr:row>
      <xdr:rowOff>0</xdr:rowOff>
    </xdr:from>
    <xdr:ext cx="175494" cy="311803"/>
    <xdr:sp macro="" textlink="">
      <xdr:nvSpPr>
        <xdr:cNvPr id="2640" name="TextBox 263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41" name="TextBox 26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330</xdr:row>
      <xdr:rowOff>0</xdr:rowOff>
    </xdr:from>
    <xdr:ext cx="175494" cy="311803"/>
    <xdr:sp macro="" textlink="">
      <xdr:nvSpPr>
        <xdr:cNvPr id="2642" name="TextBox 264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43" name="TextBox 264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66257" cy="311803"/>
    <xdr:sp macro="" textlink="">
      <xdr:nvSpPr>
        <xdr:cNvPr id="2644" name="TextBox 264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66257" cy="311803"/>
    <xdr:sp macro="" textlink="">
      <xdr:nvSpPr>
        <xdr:cNvPr id="2645" name="TextBox 26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330</xdr:row>
      <xdr:rowOff>0</xdr:rowOff>
    </xdr:from>
    <xdr:ext cx="184731" cy="283457"/>
    <xdr:sp macro="" textlink="">
      <xdr:nvSpPr>
        <xdr:cNvPr id="2646" name="TextBox 264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330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48" name="TextBox 264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49" name="TextBox 264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50" name="TextBox 264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53" name="TextBox 265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57" name="TextBox 2656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58" name="TextBox 265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59" name="TextBox 265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60" name="TextBox 265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62" name="TextBox 266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3" name="TextBox 266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65" name="TextBox 266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66" name="TextBox 2665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7" name="TextBox 266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68" name="TextBox 2667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70" name="TextBox 2669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71" name="TextBox 267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73" name="TextBox 267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74" name="TextBox 2673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75" name="TextBox 2674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76" name="TextBox 2675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79" name="TextBox 267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83" name="TextBox 268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84" name="TextBox 268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85" name="TextBox 268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2686" name="TextBox 2685"/>
        <xdr:cNvSpPr txBox="1"/>
      </xdr:nvSpPr>
      <xdr:spPr>
        <a:xfrm>
          <a:off x="1859616" y="115633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87" name="TextBox 268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88" name="TextBox 26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89" name="TextBox 268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90" name="TextBox 268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92" name="TextBox 26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93" name="TextBox 269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94" name="TextBox 269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95" name="TextBox 269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96" name="TextBox 26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97" name="TextBox 269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98" name="TextBox 269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99" name="TextBox 269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00" name="TextBox 26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02" name="TextBox 270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03" name="TextBox 270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04" name="TextBox 27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05" name="TextBox 270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08" name="TextBox 27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11" name="TextBox 271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12" name="TextBox 27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13" name="TextBox 271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16" name="TextBox 27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19" name="TextBox 271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0" name="TextBox 27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21" name="TextBox 272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4" name="TextBox 27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27" name="TextBox 272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8" name="TextBox 27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29" name="TextBox 272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2" name="TextBox 27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35" name="TextBox 273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6" name="TextBox 27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37" name="TextBox 273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0" name="TextBox 273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43" name="TextBox 274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4" name="TextBox 274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45" name="TextBox 274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8" name="TextBox 274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51" name="TextBox 275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52" name="TextBox 275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53" name="TextBox 275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56" name="TextBox 275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59" name="TextBox 275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0" name="TextBox 275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61" name="TextBox 276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4" name="TextBox 276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67" name="TextBox 276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8" name="TextBox 276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69" name="TextBox 276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2" name="TextBox 277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75" name="TextBox 277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6" name="TextBox 277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77" name="TextBox 277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0" name="TextBox 277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83" name="TextBox 278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4" name="TextBox 278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85" name="TextBox 278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8" name="TextBox 27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91" name="TextBox 279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92" name="TextBox 27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93" name="TextBox 279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96" name="TextBox 27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99" name="TextBox 279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0" name="TextBox 27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01" name="TextBox 280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4" name="TextBox 28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07" name="TextBox 280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8" name="TextBox 28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09" name="TextBox 280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2" name="TextBox 28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15" name="TextBox 281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6" name="TextBox 28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17" name="TextBox 281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0" name="TextBox 28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23" name="TextBox 282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4" name="TextBox 28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25" name="TextBox 282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8" name="TextBox 28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31" name="TextBox 283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32" name="TextBox 28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33" name="TextBox 283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36" name="TextBox 28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839" name="TextBox 283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40" name="TextBox 283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841" name="TextBox 284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42" name="TextBox 284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43" name="TextBox 284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44" name="TextBox 284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45" name="TextBox 284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47" name="TextBox 2846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48" name="TextBox 284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849" name="TextBox 284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50" name="TextBox 284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851" name="TextBox 285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52" name="TextBox 285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53" name="TextBox 285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55" name="TextBox 285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56" name="TextBox 285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857" name="TextBox 2856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58" name="TextBox 285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859" name="TextBox 2858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60" name="TextBox 285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61" name="TextBox 286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62" name="TextBox 286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63" name="TextBox 286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64" name="TextBox 286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865" name="TextBox 2864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68" name="TextBox 286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69" name="TextBox 2868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70" name="TextBox 286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71" name="TextBox 287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72" name="TextBox 287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73" name="TextBox 287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77" name="TextBox 28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878" name="TextBox 287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79" name="TextBox 28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880" name="TextBox 287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81" name="TextBox 28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82" name="TextBox 288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83" name="TextBox 28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84" name="TextBox 288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85" name="TextBox 28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886" name="TextBox 288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87" name="TextBox 28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888" name="TextBox 288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89" name="TextBox 28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90" name="TextBox 288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91" name="TextBox 28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92" name="TextBox 289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93" name="TextBox 28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894" name="TextBox 289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95" name="TextBox 28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97" name="TextBox 28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898" name="TextBox 289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899" name="TextBox 28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00" name="TextBox 289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01" name="TextBox 29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02" name="TextBox 290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03" name="TextBox 29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04" name="TextBox 290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05" name="TextBox 29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06" name="TextBox 290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07" name="TextBox 29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08" name="TextBox 290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09" name="TextBox 29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10" name="TextBox 290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11" name="TextBox 29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12" name="TextBox 291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13" name="TextBox 29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14" name="TextBox 291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15" name="TextBox 29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16" name="TextBox 291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17" name="TextBox 29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18" name="TextBox 291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19" name="TextBox 29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20" name="TextBox 291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21" name="TextBox 29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22" name="TextBox 292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23" name="TextBox 29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24" name="TextBox 292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25" name="TextBox 29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26" name="TextBox 292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27" name="TextBox 29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28" name="TextBox 292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29" name="TextBox 29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30" name="TextBox 292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31" name="TextBox 293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32" name="TextBox 29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33" name="TextBox 293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34" name="TextBox 293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35" name="TextBox 293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37" name="TextBox 293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38" name="TextBox 293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39" name="TextBox 293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40" name="TextBox 293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41" name="TextBox 294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42" name="TextBox 294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45" name="TextBox 294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46" name="TextBox 294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47" name="TextBox 294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48" name="TextBox 294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49" name="TextBox 294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50" name="TextBox 294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52" name="TextBox 295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53" name="TextBox 295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54" name="TextBox 295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55" name="TextBox 295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56" name="TextBox 295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57" name="TextBox 295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58" name="TextBox 295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59" name="TextBox 295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60" name="TextBox 295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61" name="TextBox 296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62" name="TextBox 296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63" name="TextBox 296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64" name="TextBox 296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65" name="TextBox 296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66" name="TextBox 296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67" name="TextBox 296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68" name="TextBox 296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69" name="TextBox 296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70" name="TextBox 296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71" name="TextBox 297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72" name="TextBox 297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73" name="TextBox 297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74" name="TextBox 297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75" name="TextBox 297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76" name="TextBox 297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77" name="TextBox 29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78" name="TextBox 297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79" name="TextBox 29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80" name="TextBox 297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81" name="TextBox 29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82" name="TextBox 298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83" name="TextBox 29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84" name="TextBox 298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85" name="TextBox 29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86" name="TextBox 298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87" name="TextBox 29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88" name="TextBox 298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89" name="TextBox 29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90" name="TextBox 298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91" name="TextBox 29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93" name="TextBox 29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94" name="TextBox 299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95" name="TextBox 29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2996" name="TextBox 299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97" name="TextBox 29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2998" name="TextBox 299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01" name="TextBox 30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02" name="TextBox 300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03" name="TextBox 30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04" name="TextBox 300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05" name="TextBox 30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3006" name="TextBox 300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3008" name="TextBox 300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09" name="TextBox 30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10" name="TextBox 300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11" name="TextBox 30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12" name="TextBox 301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13" name="TextBox 30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3014" name="TextBox 301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15" name="TextBox 30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3016" name="TextBox 301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17" name="TextBox 30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18" name="TextBox 301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19" name="TextBox 30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20" name="TextBox 301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21" name="TextBox 30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444</xdr:row>
      <xdr:rowOff>0</xdr:rowOff>
    </xdr:from>
    <xdr:ext cx="184731" cy="283457"/>
    <xdr:sp macro="" textlink="">
      <xdr:nvSpPr>
        <xdr:cNvPr id="3022" name="TextBox 302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23" name="TextBox 30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444</xdr:row>
      <xdr:rowOff>0</xdr:rowOff>
    </xdr:from>
    <xdr:ext cx="184731" cy="283457"/>
    <xdr:sp macro="" textlink="">
      <xdr:nvSpPr>
        <xdr:cNvPr id="3024" name="TextBox 302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25" name="TextBox 30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26" name="TextBox 302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27" name="TextBox 30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28" name="TextBox 302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0</xdr:rowOff>
    </xdr:from>
    <xdr:ext cx="184731" cy="283457"/>
    <xdr:sp macro="" textlink="">
      <xdr:nvSpPr>
        <xdr:cNvPr id="3029" name="TextBox 30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442</xdr:row>
      <xdr:rowOff>123265</xdr:rowOff>
    </xdr:from>
    <xdr:ext cx="184731" cy="283457"/>
    <xdr:sp macro="" textlink="">
      <xdr:nvSpPr>
        <xdr:cNvPr id="3030" name="TextBox 3029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31" name="TextBox 303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444</xdr:row>
      <xdr:rowOff>0</xdr:rowOff>
    </xdr:from>
    <xdr:ext cx="184731" cy="283457"/>
    <xdr:sp macro="" textlink="">
      <xdr:nvSpPr>
        <xdr:cNvPr id="3032" name="TextBox 30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442</xdr:row>
      <xdr:rowOff>123265</xdr:rowOff>
    </xdr:from>
    <xdr:ext cx="184731" cy="283457"/>
    <xdr:sp macro="" textlink="">
      <xdr:nvSpPr>
        <xdr:cNvPr id="3033" name="TextBox 3032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34" name="TextBox 303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35" name="TextBox 303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36" name="TextBox 303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37" name="TextBox 303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38" name="TextBox 303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39" name="TextBox 303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40" name="TextBox 303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41" name="TextBox 304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43" name="TextBox 304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44" name="TextBox 304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45" name="TextBox 304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46" name="TextBox 304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47" name="TextBox 304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48" name="TextBox 304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49" name="TextBox 304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50" name="TextBox 304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51" name="TextBox 305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52" name="TextBox 3051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53" name="TextBox 305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54" name="TextBox 3053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55" name="TextBox 305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56" name="TextBox 305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59" name="TextBox 305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60" name="TextBox 3059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61" name="TextBox 306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62" name="TextBox 3061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63" name="TextBox 306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64" name="TextBox 3063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65" name="TextBox 306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71" name="TextBox 307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72" name="TextBox 30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73" name="TextBox 307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74" name="TextBox 30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75" name="TextBox 307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76" name="TextBox 30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77" name="TextBox 307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78" name="TextBox 30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79" name="TextBox 307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80" name="TextBox 30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81" name="TextBox 308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83" name="TextBox 308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84" name="TextBox 30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85" name="TextBox 308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88" name="TextBox 30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89" name="TextBox 308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90" name="TextBox 30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91" name="TextBox 309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92" name="TextBox 30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93" name="TextBox 309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94" name="TextBox 30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96" name="TextBox 30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097" name="TextBox 309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098" name="TextBox 30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099" name="TextBox 309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00" name="TextBox 30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01" name="TextBox 310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02" name="TextBox 31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04" name="TextBox 31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05" name="TextBox 310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06" name="TextBox 31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07" name="TextBox 310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08" name="TextBox 31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09" name="TextBox 310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10" name="TextBox 31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12" name="TextBox 31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13" name="TextBox 311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14" name="TextBox 31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15" name="TextBox 311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16" name="TextBox 31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17" name="TextBox 311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18" name="TextBox 31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20" name="TextBox 31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21" name="TextBox 312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22" name="TextBox 31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23" name="TextBox 312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24" name="TextBox 31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25" name="TextBox 312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26" name="TextBox 312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28" name="TextBox 312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29" name="TextBox 312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30" name="TextBox 312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31" name="TextBox 313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32" name="TextBox 313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33" name="TextBox 313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34" name="TextBox 313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36" name="TextBox 313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37" name="TextBox 313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38" name="TextBox 313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39" name="TextBox 313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40" name="TextBox 313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41" name="TextBox 314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42" name="TextBox 314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44" name="TextBox 314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45" name="TextBox 314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46" name="TextBox 314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47" name="TextBox 314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48" name="TextBox 314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49" name="TextBox 314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50" name="TextBox 314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52" name="TextBox 315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53" name="TextBox 315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54" name="TextBox 315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55" name="TextBox 315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56" name="TextBox 315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57" name="TextBox 315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58" name="TextBox 315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60" name="TextBox 315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61" name="TextBox 316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62" name="TextBox 316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63" name="TextBox 316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64" name="TextBox 316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65" name="TextBox 316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66" name="TextBox 316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68" name="TextBox 316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69" name="TextBox 316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70" name="TextBox 316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71" name="TextBox 317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72" name="TextBox 31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73" name="TextBox 317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74" name="TextBox 31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76" name="TextBox 31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77" name="TextBox 317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78" name="TextBox 31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79" name="TextBox 317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80" name="TextBox 31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81" name="TextBox 318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82" name="TextBox 31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84" name="TextBox 31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85" name="TextBox 318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86" name="TextBox 31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87" name="TextBox 318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88" name="TextBox 31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89" name="TextBox 318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90" name="TextBox 31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92" name="TextBox 31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193" name="TextBox 319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94" name="TextBox 31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195" name="TextBox 319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96" name="TextBox 31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97" name="TextBox 319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198" name="TextBox 31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00" name="TextBox 31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201" name="TextBox 320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02" name="TextBox 32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203" name="TextBox 320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04" name="TextBox 32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05" name="TextBox 320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06" name="TextBox 32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08" name="TextBox 32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209" name="TextBox 320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10" name="TextBox 32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211" name="TextBox 321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12" name="TextBox 32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13" name="TextBox 321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14" name="TextBox 32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16" name="TextBox 32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449</xdr:row>
      <xdr:rowOff>0</xdr:rowOff>
    </xdr:from>
    <xdr:ext cx="184731" cy="283457"/>
    <xdr:sp macro="" textlink="">
      <xdr:nvSpPr>
        <xdr:cNvPr id="3217" name="TextBox 321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18" name="TextBox 32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449</xdr:row>
      <xdr:rowOff>0</xdr:rowOff>
    </xdr:from>
    <xdr:ext cx="184731" cy="283457"/>
    <xdr:sp macro="" textlink="">
      <xdr:nvSpPr>
        <xdr:cNvPr id="3219" name="TextBox 321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20" name="TextBox 32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21" name="TextBox 322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22" name="TextBox 32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449</xdr:row>
      <xdr:rowOff>0</xdr:rowOff>
    </xdr:from>
    <xdr:ext cx="184731" cy="283457"/>
    <xdr:sp macro="" textlink="">
      <xdr:nvSpPr>
        <xdr:cNvPr id="3224" name="TextBox 32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447</xdr:row>
      <xdr:rowOff>123265</xdr:rowOff>
    </xdr:from>
    <xdr:ext cx="184731" cy="283457"/>
    <xdr:sp macro="" textlink="">
      <xdr:nvSpPr>
        <xdr:cNvPr id="3225" name="TextBox 3224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26" name="TextBox 322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449</xdr:row>
      <xdr:rowOff>0</xdr:rowOff>
    </xdr:from>
    <xdr:ext cx="184731" cy="283457"/>
    <xdr:sp macro="" textlink="">
      <xdr:nvSpPr>
        <xdr:cNvPr id="3227" name="TextBox 32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447</xdr:row>
      <xdr:rowOff>123265</xdr:rowOff>
    </xdr:from>
    <xdr:ext cx="184731" cy="283457"/>
    <xdr:sp macro="" textlink="">
      <xdr:nvSpPr>
        <xdr:cNvPr id="3228" name="TextBox 3227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29" name="TextBox 322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30" name="TextBox 322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31" name="TextBox 323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32" name="TextBox 323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33" name="TextBox 323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34" name="TextBox 323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35" name="TextBox 323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36" name="TextBox 323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37" name="TextBox 3236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38" name="TextBox 323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39" name="TextBox 323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40" name="TextBox 323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41" name="TextBox 324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42" name="TextBox 324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43" name="TextBox 324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44" name="TextBox 324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45" name="TextBox 324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46" name="TextBox 324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47" name="TextBox 3246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48" name="TextBox 324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49" name="TextBox 3248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50" name="TextBox 324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51" name="TextBox 325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52" name="TextBox 325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53" name="TextBox 325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54" name="TextBox 325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55" name="TextBox 3254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56" name="TextBox 325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57" name="TextBox 3256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58" name="TextBox 325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59" name="TextBox 3258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60" name="TextBox 325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61" name="TextBox 326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62" name="TextBox 326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63" name="TextBox 326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64" name="TextBox 326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65" name="TextBox 326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66" name="TextBox 326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67" name="TextBox 32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68" name="TextBox 326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69" name="TextBox 32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70" name="TextBox 326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71" name="TextBox 32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72" name="TextBox 327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73" name="TextBox 32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74" name="TextBox 327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75" name="TextBox 32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76" name="TextBox 327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77" name="TextBox 32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78" name="TextBox 327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79" name="TextBox 32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80" name="TextBox 327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81" name="TextBox 32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82" name="TextBox 328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83" name="TextBox 32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84" name="TextBox 328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85" name="TextBox 32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86" name="TextBox 328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87" name="TextBox 32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88" name="TextBox 328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89" name="TextBox 32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90" name="TextBox 328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91" name="TextBox 32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292" name="TextBox 329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93" name="TextBox 32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294" name="TextBox 329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95" name="TextBox 32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96" name="TextBox 329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97" name="TextBox 32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298" name="TextBox 329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299" name="TextBox 32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00" name="TextBox 329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01" name="TextBox 33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02" name="TextBox 330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03" name="TextBox 33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04" name="TextBox 330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05" name="TextBox 33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06" name="TextBox 330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07" name="TextBox 33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08" name="TextBox 330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09" name="TextBox 33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10" name="TextBox 330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11" name="TextBox 33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12" name="TextBox 331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13" name="TextBox 33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14" name="TextBox 331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15" name="TextBox 33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16" name="TextBox 331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17" name="TextBox 33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18" name="TextBox 331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19" name="TextBox 33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20" name="TextBox 331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21" name="TextBox 332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22" name="TextBox 332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27" name="TextBox 332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28" name="TextBox 332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29" name="TextBox 332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30" name="TextBox 332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31" name="TextBox 333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32" name="TextBox 333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33" name="TextBox 333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34" name="TextBox 333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35" name="TextBox 333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36" name="TextBox 333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37" name="TextBox 333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38" name="TextBox 333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39" name="TextBox 333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40" name="TextBox 333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41" name="TextBox 334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42" name="TextBox 334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43" name="TextBox 334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44" name="TextBox 334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45" name="TextBox 334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46" name="TextBox 334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47" name="TextBox 334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48" name="TextBox 334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49" name="TextBox 334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50" name="TextBox 334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51" name="TextBox 335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52" name="TextBox 335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53" name="TextBox 335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54" name="TextBox 335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55" name="TextBox 335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56" name="TextBox 335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57" name="TextBox 335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58" name="TextBox 335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59" name="TextBox 335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60" name="TextBox 335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61" name="TextBox 336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62" name="TextBox 336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63" name="TextBox 336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64" name="TextBox 336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65" name="TextBox 336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66" name="TextBox 336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67" name="TextBox 33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68" name="TextBox 336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69" name="TextBox 33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70" name="TextBox 336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71" name="TextBox 33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72" name="TextBox 337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73" name="TextBox 33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74" name="TextBox 337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75" name="TextBox 33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76" name="TextBox 337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77" name="TextBox 33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78" name="TextBox 337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79" name="TextBox 33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80" name="TextBox 337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81" name="TextBox 33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82" name="TextBox 338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83" name="TextBox 33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84" name="TextBox 338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85" name="TextBox 33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86" name="TextBox 338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87" name="TextBox 33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88" name="TextBox 338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89" name="TextBox 33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90" name="TextBox 338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91" name="TextBox 33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92" name="TextBox 339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93" name="TextBox 33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394" name="TextBox 339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95" name="TextBox 33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396" name="TextBox 339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97" name="TextBox 33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398" name="TextBox 339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400" name="TextBox 339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01" name="TextBox 34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402" name="TextBox 340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03" name="TextBox 34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404" name="TextBox 340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05" name="TextBox 34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408" name="TextBox 340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09" name="TextBox 34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410" name="TextBox 340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11" name="TextBox 34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473</xdr:row>
      <xdr:rowOff>0</xdr:rowOff>
    </xdr:from>
    <xdr:ext cx="184731" cy="283457"/>
    <xdr:sp macro="" textlink="">
      <xdr:nvSpPr>
        <xdr:cNvPr id="3412" name="TextBox 341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13" name="TextBox 34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473</xdr:row>
      <xdr:rowOff>0</xdr:rowOff>
    </xdr:from>
    <xdr:ext cx="184731" cy="283457"/>
    <xdr:sp macro="" textlink="">
      <xdr:nvSpPr>
        <xdr:cNvPr id="3414" name="TextBox 341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416" name="TextBox 341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17" name="TextBox 34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473</xdr:row>
      <xdr:rowOff>0</xdr:rowOff>
    </xdr:from>
    <xdr:ext cx="184731" cy="283457"/>
    <xdr:sp macro="" textlink="">
      <xdr:nvSpPr>
        <xdr:cNvPr id="3418" name="TextBox 341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473</xdr:row>
      <xdr:rowOff>0</xdr:rowOff>
    </xdr:from>
    <xdr:ext cx="184731" cy="283457"/>
    <xdr:sp macro="" textlink="">
      <xdr:nvSpPr>
        <xdr:cNvPr id="3419" name="TextBox 34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105</xdr:row>
      <xdr:rowOff>0</xdr:rowOff>
    </xdr:from>
    <xdr:ext cx="184731" cy="283457"/>
    <xdr:sp macro="" textlink="">
      <xdr:nvSpPr>
        <xdr:cNvPr id="3420" name="TextBox 3419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9336741" y="25288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13"/>
  <sheetViews>
    <sheetView tabSelected="1" view="pageBreakPreview" zoomScaleSheetLayoutView="100" workbookViewId="0">
      <pane ySplit="5" topLeftCell="A6" activePane="bottomLeft" state="frozen"/>
      <selection pane="bottomLeft" activeCell="A6" sqref="A6"/>
    </sheetView>
  </sheetViews>
  <sheetFormatPr defaultColWidth="9" defaultRowHeight="16.5"/>
  <cols>
    <col min="1" max="1" width="5.42578125" style="2" customWidth="1"/>
    <col min="2" max="2" width="63.85546875" style="3" customWidth="1"/>
    <col min="3" max="3" width="12" style="16" customWidth="1"/>
    <col min="4" max="4" width="24.7109375" style="2" customWidth="1"/>
    <col min="5" max="5" width="13.28515625" style="2" customWidth="1"/>
    <col min="6" max="6" width="15.28515625" style="80" customWidth="1"/>
    <col min="7" max="7" width="14.42578125" style="80" customWidth="1"/>
    <col min="8" max="8" width="14.85546875" style="103" customWidth="1"/>
    <col min="9" max="9" width="18.5703125" style="80" customWidth="1"/>
    <col min="10" max="10" width="23.42578125" style="6" customWidth="1"/>
    <col min="11" max="11" width="11.42578125" style="1" bestFit="1" customWidth="1"/>
    <col min="12" max="207" width="9" style="1"/>
    <col min="208" max="208" width="5.28515625" style="1" customWidth="1"/>
    <col min="209" max="209" width="36.28515625" style="1" customWidth="1"/>
    <col min="210" max="210" width="7.7109375" style="1" customWidth="1"/>
    <col min="211" max="211" width="10" style="1" customWidth="1"/>
    <col min="212" max="212" width="12.140625" style="1" customWidth="1"/>
    <col min="213" max="213" width="11.42578125" style="1" customWidth="1"/>
    <col min="214" max="214" width="20.5703125" style="1" customWidth="1"/>
    <col min="215" max="215" width="23.42578125" style="1" customWidth="1"/>
    <col min="216" max="216" width="16" style="1" customWidth="1"/>
    <col min="217" max="223" width="0" style="1" hidden="1" customWidth="1"/>
    <col min="224" max="16384" width="9" style="1"/>
  </cols>
  <sheetData>
    <row r="1" spans="1:11" ht="23.25">
      <c r="A1" s="171" t="s">
        <v>80</v>
      </c>
      <c r="B1" s="171"/>
      <c r="C1" s="171"/>
      <c r="D1" s="171"/>
      <c r="E1" s="171"/>
      <c r="F1" s="171"/>
      <c r="G1" s="171"/>
      <c r="H1" s="171"/>
      <c r="I1" s="171"/>
      <c r="J1" s="171"/>
      <c r="K1" s="88"/>
    </row>
    <row r="2" spans="1:11" ht="28.5" customHeight="1">
      <c r="A2" s="171" t="s">
        <v>276</v>
      </c>
      <c r="B2" s="171"/>
      <c r="C2" s="171"/>
      <c r="D2" s="171"/>
      <c r="E2" s="171"/>
      <c r="F2" s="171"/>
      <c r="G2" s="171"/>
      <c r="H2" s="171"/>
      <c r="I2" s="171"/>
      <c r="J2" s="171"/>
      <c r="K2" s="89"/>
    </row>
    <row r="3" spans="1:11" ht="17.25">
      <c r="A3" s="172" t="s">
        <v>613</v>
      </c>
      <c r="B3" s="172"/>
      <c r="C3" s="172"/>
      <c r="D3" s="172"/>
      <c r="E3" s="172"/>
      <c r="F3" s="172"/>
      <c r="G3" s="172"/>
      <c r="H3" s="172"/>
      <c r="I3" s="172"/>
      <c r="J3" s="172"/>
      <c r="K3" s="88"/>
    </row>
    <row r="4" spans="1:11" s="5" customFormat="1" ht="55.5" customHeight="1">
      <c r="A4" s="17" t="s">
        <v>0</v>
      </c>
      <c r="B4" s="17" t="s">
        <v>559</v>
      </c>
      <c r="C4" s="17" t="s">
        <v>2</v>
      </c>
      <c r="D4" s="17" t="s">
        <v>1</v>
      </c>
      <c r="E4" s="17" t="s">
        <v>78</v>
      </c>
      <c r="F4" s="72" t="s">
        <v>79</v>
      </c>
      <c r="G4" s="72" t="s">
        <v>3</v>
      </c>
      <c r="H4" s="26" t="s">
        <v>602</v>
      </c>
      <c r="I4" s="72" t="s">
        <v>4</v>
      </c>
      <c r="J4" s="17" t="s">
        <v>614</v>
      </c>
      <c r="K4" s="90"/>
    </row>
    <row r="5" spans="1:1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72">
        <v>6</v>
      </c>
      <c r="G5" s="72">
        <v>7</v>
      </c>
      <c r="H5" s="26">
        <v>8</v>
      </c>
      <c r="I5" s="72">
        <v>9</v>
      </c>
      <c r="J5" s="109">
        <v>10</v>
      </c>
      <c r="K5" s="88"/>
    </row>
    <row r="6" spans="1:11" s="83" customFormat="1" ht="20.25">
      <c r="A6" s="82" t="s">
        <v>277</v>
      </c>
      <c r="B6" s="82"/>
      <c r="C6" s="82"/>
      <c r="D6" s="82"/>
      <c r="E6" s="82"/>
      <c r="F6" s="82"/>
      <c r="G6" s="82"/>
      <c r="H6" s="105"/>
      <c r="I6" s="82"/>
      <c r="J6" s="82"/>
      <c r="K6" s="91"/>
    </row>
    <row r="7" spans="1:11" ht="20.25">
      <c r="A7" s="47" t="s">
        <v>81</v>
      </c>
      <c r="B7" s="45"/>
      <c r="C7" s="45"/>
      <c r="D7" s="45"/>
      <c r="E7" s="45"/>
      <c r="F7" s="62"/>
      <c r="G7" s="62"/>
      <c r="H7" s="35"/>
      <c r="I7" s="62"/>
      <c r="J7" s="45"/>
      <c r="K7" s="88"/>
    </row>
    <row r="8" spans="1:11" s="4" customFormat="1" ht="37.15" customHeight="1">
      <c r="A8" s="18">
        <v>1</v>
      </c>
      <c r="B8" s="19" t="s">
        <v>68</v>
      </c>
      <c r="C8" s="49">
        <v>2</v>
      </c>
      <c r="D8" s="174" t="s">
        <v>77</v>
      </c>
      <c r="E8" s="40">
        <v>42853</v>
      </c>
      <c r="F8" s="73">
        <v>42947</v>
      </c>
      <c r="G8" s="39">
        <v>2000</v>
      </c>
      <c r="H8" s="140">
        <v>0.9</v>
      </c>
      <c r="I8" s="141">
        <v>1520</v>
      </c>
      <c r="J8" s="189" t="s">
        <v>349</v>
      </c>
      <c r="K8" s="92"/>
    </row>
    <row r="9" spans="1:11" s="4" customFormat="1" ht="20.25" customHeight="1">
      <c r="A9" s="18">
        <v>2</v>
      </c>
      <c r="B9" s="19" t="s">
        <v>69</v>
      </c>
      <c r="C9" s="49">
        <v>1.59</v>
      </c>
      <c r="D9" s="174"/>
      <c r="E9" s="40">
        <v>42853</v>
      </c>
      <c r="F9" s="73">
        <v>42947</v>
      </c>
      <c r="G9" s="39">
        <v>800</v>
      </c>
      <c r="H9" s="140">
        <v>0.95</v>
      </c>
      <c r="I9" s="141">
        <v>570</v>
      </c>
      <c r="J9" s="189"/>
      <c r="K9" s="92"/>
    </row>
    <row r="10" spans="1:11" s="4" customFormat="1" ht="21" customHeight="1">
      <c r="A10" s="18">
        <v>3</v>
      </c>
      <c r="B10" s="19" t="s">
        <v>70</v>
      </c>
      <c r="C10" s="49">
        <v>0.75</v>
      </c>
      <c r="D10" s="174"/>
      <c r="E10" s="40">
        <v>42853</v>
      </c>
      <c r="F10" s="73">
        <v>42947</v>
      </c>
      <c r="G10" s="39">
        <v>180</v>
      </c>
      <c r="H10" s="140">
        <v>0.9</v>
      </c>
      <c r="I10" s="141">
        <v>120</v>
      </c>
      <c r="J10" s="189"/>
      <c r="K10" s="92"/>
    </row>
    <row r="11" spans="1:11" s="4" customFormat="1" ht="21" customHeight="1">
      <c r="A11" s="18">
        <v>4</v>
      </c>
      <c r="B11" s="19" t="s">
        <v>71</v>
      </c>
      <c r="C11" s="49">
        <v>0.33</v>
      </c>
      <c r="D11" s="174"/>
      <c r="E11" s="40">
        <v>42853</v>
      </c>
      <c r="F11" s="73">
        <v>42947</v>
      </c>
      <c r="G11" s="39">
        <v>100</v>
      </c>
      <c r="H11" s="140">
        <v>0.85</v>
      </c>
      <c r="I11" s="141">
        <v>65</v>
      </c>
      <c r="J11" s="189"/>
      <c r="K11" s="92"/>
    </row>
    <row r="12" spans="1:11" s="4" customFormat="1" ht="24" customHeight="1">
      <c r="A12" s="18">
        <v>5</v>
      </c>
      <c r="B12" s="19" t="s">
        <v>72</v>
      </c>
      <c r="C12" s="49">
        <v>0.6</v>
      </c>
      <c r="D12" s="174"/>
      <c r="E12" s="40">
        <v>42853</v>
      </c>
      <c r="F12" s="73">
        <v>42947</v>
      </c>
      <c r="G12" s="39">
        <v>200</v>
      </c>
      <c r="H12" s="140">
        <v>0.9</v>
      </c>
      <c r="I12" s="141">
        <v>150</v>
      </c>
      <c r="J12" s="189"/>
      <c r="K12" s="92"/>
    </row>
    <row r="13" spans="1:11" s="4" customFormat="1" ht="21" customHeight="1">
      <c r="A13" s="18">
        <v>6</v>
      </c>
      <c r="B13" s="19" t="s">
        <v>73</v>
      </c>
      <c r="C13" s="49">
        <v>0.28999999999999998</v>
      </c>
      <c r="D13" s="174"/>
      <c r="E13" s="40">
        <v>42853</v>
      </c>
      <c r="F13" s="73">
        <v>42947</v>
      </c>
      <c r="G13" s="39">
        <v>140</v>
      </c>
      <c r="H13" s="140">
        <v>0.9</v>
      </c>
      <c r="I13" s="141">
        <v>85</v>
      </c>
      <c r="J13" s="189"/>
      <c r="K13" s="92"/>
    </row>
    <row r="14" spans="1:11" s="4" customFormat="1">
      <c r="A14" s="18">
        <v>7</v>
      </c>
      <c r="B14" s="19" t="s">
        <v>74</v>
      </c>
      <c r="C14" s="49">
        <v>0.37</v>
      </c>
      <c r="D14" s="174"/>
      <c r="E14" s="40">
        <v>42853</v>
      </c>
      <c r="F14" s="73">
        <v>42947</v>
      </c>
      <c r="G14" s="39">
        <v>150</v>
      </c>
      <c r="H14" s="140">
        <v>0.95</v>
      </c>
      <c r="I14" s="141">
        <v>85</v>
      </c>
      <c r="J14" s="189"/>
      <c r="K14" s="92"/>
    </row>
    <row r="15" spans="1:11" s="4" customFormat="1">
      <c r="A15" s="18">
        <v>8</v>
      </c>
      <c r="B15" s="19" t="s">
        <v>75</v>
      </c>
      <c r="C15" s="49">
        <v>0.37</v>
      </c>
      <c r="D15" s="174"/>
      <c r="E15" s="40">
        <v>42853</v>
      </c>
      <c r="F15" s="73">
        <v>42947</v>
      </c>
      <c r="G15" s="39">
        <v>120</v>
      </c>
      <c r="H15" s="140">
        <v>0.95</v>
      </c>
      <c r="I15" s="141">
        <v>85</v>
      </c>
      <c r="J15" s="189"/>
      <c r="K15" s="92"/>
    </row>
    <row r="16" spans="1:11" s="4" customFormat="1">
      <c r="A16" s="18">
        <v>9</v>
      </c>
      <c r="B16" s="19" t="s">
        <v>76</v>
      </c>
      <c r="C16" s="49">
        <v>0.99</v>
      </c>
      <c r="D16" s="174"/>
      <c r="E16" s="40">
        <v>42853</v>
      </c>
      <c r="F16" s="73">
        <v>42947</v>
      </c>
      <c r="G16" s="39">
        <v>300</v>
      </c>
      <c r="H16" s="140">
        <v>0.9</v>
      </c>
      <c r="I16" s="141">
        <v>270</v>
      </c>
      <c r="J16" s="189"/>
      <c r="K16" s="92"/>
    </row>
    <row r="17" spans="1:11" s="4" customFormat="1" ht="28.5">
      <c r="A17" s="18">
        <v>10</v>
      </c>
      <c r="B17" s="19" t="s">
        <v>247</v>
      </c>
      <c r="C17" s="49">
        <v>1.46</v>
      </c>
      <c r="D17" s="174"/>
      <c r="E17" s="40">
        <v>42853</v>
      </c>
      <c r="F17" s="73">
        <v>42947</v>
      </c>
      <c r="G17" s="39">
        <v>1200</v>
      </c>
      <c r="H17" s="140">
        <v>0.95</v>
      </c>
      <c r="I17" s="141">
        <v>470</v>
      </c>
      <c r="J17" s="189"/>
      <c r="K17" s="92"/>
    </row>
    <row r="18" spans="1:11" s="4" customFormat="1">
      <c r="A18" s="18">
        <v>11</v>
      </c>
      <c r="B18" s="19" t="s">
        <v>248</v>
      </c>
      <c r="C18" s="49">
        <v>1.0900000000000001</v>
      </c>
      <c r="D18" s="174"/>
      <c r="E18" s="40">
        <v>42853</v>
      </c>
      <c r="F18" s="73">
        <v>42947</v>
      </c>
      <c r="G18" s="39">
        <v>300</v>
      </c>
      <c r="H18" s="140">
        <v>0.8</v>
      </c>
      <c r="I18" s="141">
        <v>150</v>
      </c>
      <c r="J18" s="189"/>
      <c r="K18" s="92"/>
    </row>
    <row r="19" spans="1:11" s="4" customFormat="1">
      <c r="A19" s="18">
        <v>12</v>
      </c>
      <c r="B19" s="19" t="s">
        <v>249</v>
      </c>
      <c r="C19" s="50">
        <v>0.78</v>
      </c>
      <c r="D19" s="174"/>
      <c r="E19" s="40">
        <v>42853</v>
      </c>
      <c r="F19" s="73">
        <v>42947</v>
      </c>
      <c r="G19" s="39">
        <v>250</v>
      </c>
      <c r="H19" s="140">
        <v>0.9</v>
      </c>
      <c r="I19" s="141">
        <v>170</v>
      </c>
      <c r="J19" s="189"/>
      <c r="K19" s="92"/>
    </row>
    <row r="20" spans="1:11" s="4" customFormat="1">
      <c r="A20" s="18">
        <v>13</v>
      </c>
      <c r="B20" s="19" t="s">
        <v>250</v>
      </c>
      <c r="C20" s="50">
        <v>0.53</v>
      </c>
      <c r="D20" s="174"/>
      <c r="E20" s="40">
        <v>42853</v>
      </c>
      <c r="F20" s="73">
        <v>42947</v>
      </c>
      <c r="G20" s="39">
        <v>200</v>
      </c>
      <c r="H20" s="140">
        <v>0.95</v>
      </c>
      <c r="I20" s="141">
        <v>150</v>
      </c>
      <c r="J20" s="189"/>
      <c r="K20" s="92"/>
    </row>
    <row r="21" spans="1:11" s="4" customFormat="1">
      <c r="A21" s="18">
        <v>14</v>
      </c>
      <c r="B21" s="19" t="s">
        <v>251</v>
      </c>
      <c r="C21" s="50">
        <v>0.6</v>
      </c>
      <c r="D21" s="174"/>
      <c r="E21" s="40">
        <v>42853</v>
      </c>
      <c r="F21" s="73">
        <v>42947</v>
      </c>
      <c r="G21" s="39">
        <v>200</v>
      </c>
      <c r="H21" s="140">
        <v>0.95</v>
      </c>
      <c r="I21" s="141">
        <v>130</v>
      </c>
      <c r="J21" s="189"/>
      <c r="K21" s="92"/>
    </row>
    <row r="22" spans="1:11" s="4" customFormat="1">
      <c r="A22" s="18">
        <v>15</v>
      </c>
      <c r="B22" s="19" t="s">
        <v>252</v>
      </c>
      <c r="C22" s="50">
        <v>1.2</v>
      </c>
      <c r="D22" s="174"/>
      <c r="E22" s="40">
        <v>42853</v>
      </c>
      <c r="F22" s="73">
        <v>42947</v>
      </c>
      <c r="G22" s="39">
        <v>300</v>
      </c>
      <c r="H22" s="140">
        <v>0.65</v>
      </c>
      <c r="I22" s="141">
        <v>90</v>
      </c>
      <c r="J22" s="189"/>
      <c r="K22" s="92"/>
    </row>
    <row r="23" spans="1:11" s="4" customFormat="1">
      <c r="A23" s="18">
        <v>16</v>
      </c>
      <c r="B23" s="20" t="s">
        <v>253</v>
      </c>
      <c r="C23" s="50">
        <v>0.375</v>
      </c>
      <c r="D23" s="174"/>
      <c r="E23" s="40">
        <v>42853</v>
      </c>
      <c r="F23" s="73">
        <v>42947</v>
      </c>
      <c r="G23" s="39">
        <v>150</v>
      </c>
      <c r="H23" s="140">
        <v>0.95</v>
      </c>
      <c r="I23" s="141">
        <v>130</v>
      </c>
      <c r="J23" s="189"/>
      <c r="K23" s="92"/>
    </row>
    <row r="24" spans="1:11" s="4" customFormat="1" ht="28.5" customHeight="1">
      <c r="A24" s="18">
        <v>17</v>
      </c>
      <c r="B24" s="20" t="s">
        <v>45</v>
      </c>
      <c r="C24" s="50">
        <v>1.1000000000000001</v>
      </c>
      <c r="D24" s="174" t="s">
        <v>46</v>
      </c>
      <c r="E24" s="40">
        <v>42872</v>
      </c>
      <c r="F24" s="73">
        <v>42947</v>
      </c>
      <c r="G24" s="25">
        <v>310</v>
      </c>
      <c r="H24" s="142">
        <v>90</v>
      </c>
      <c r="I24" s="143">
        <v>240</v>
      </c>
      <c r="J24" s="189"/>
      <c r="K24" s="92"/>
    </row>
    <row r="25" spans="1:11" s="4" customFormat="1">
      <c r="A25" s="18">
        <v>18</v>
      </c>
      <c r="B25" s="20" t="s">
        <v>47</v>
      </c>
      <c r="C25" s="50">
        <v>1.43</v>
      </c>
      <c r="D25" s="174"/>
      <c r="E25" s="40">
        <v>42849</v>
      </c>
      <c r="F25" s="73">
        <v>42947</v>
      </c>
      <c r="G25" s="25">
        <v>360</v>
      </c>
      <c r="H25" s="142">
        <v>90</v>
      </c>
      <c r="I25" s="144">
        <v>195</v>
      </c>
      <c r="J25" s="189"/>
      <c r="K25" s="92"/>
    </row>
    <row r="26" spans="1:11" s="4" customFormat="1">
      <c r="A26" s="18">
        <v>19</v>
      </c>
      <c r="B26" s="20" t="s">
        <v>48</v>
      </c>
      <c r="C26" s="50">
        <v>3.1</v>
      </c>
      <c r="D26" s="174"/>
      <c r="E26" s="40">
        <v>42863</v>
      </c>
      <c r="F26" s="73">
        <v>42947</v>
      </c>
      <c r="G26" s="25">
        <v>360</v>
      </c>
      <c r="H26" s="142">
        <v>98</v>
      </c>
      <c r="I26" s="144">
        <v>200</v>
      </c>
      <c r="J26" s="189"/>
      <c r="K26" s="92"/>
    </row>
    <row r="27" spans="1:11" s="4" customFormat="1">
      <c r="A27" s="18">
        <v>20</v>
      </c>
      <c r="B27" s="20" t="s">
        <v>49</v>
      </c>
      <c r="C27" s="50">
        <v>2.09</v>
      </c>
      <c r="D27" s="174"/>
      <c r="E27" s="40">
        <v>42872</v>
      </c>
      <c r="F27" s="73">
        <v>42947</v>
      </c>
      <c r="G27" s="25">
        <v>320</v>
      </c>
      <c r="H27" s="142">
        <v>98</v>
      </c>
      <c r="I27" s="144">
        <v>220</v>
      </c>
      <c r="J27" s="189"/>
      <c r="K27" s="92"/>
    </row>
    <row r="28" spans="1:11" s="85" customFormat="1">
      <c r="A28" s="18">
        <v>21</v>
      </c>
      <c r="B28" s="20" t="s">
        <v>50</v>
      </c>
      <c r="C28" s="50">
        <v>0.3</v>
      </c>
      <c r="D28" s="174"/>
      <c r="E28" s="40">
        <v>42872</v>
      </c>
      <c r="F28" s="73">
        <v>42885</v>
      </c>
      <c r="G28" s="25">
        <v>45</v>
      </c>
      <c r="H28" s="142">
        <v>100</v>
      </c>
      <c r="I28" s="145">
        <v>40</v>
      </c>
      <c r="J28" s="189"/>
      <c r="K28" s="92"/>
    </row>
    <row r="29" spans="1:11" s="85" customFormat="1">
      <c r="A29" s="18">
        <v>22</v>
      </c>
      <c r="B29" s="20" t="s">
        <v>51</v>
      </c>
      <c r="C29" s="50">
        <v>1.03</v>
      </c>
      <c r="D29" s="174"/>
      <c r="E29" s="40">
        <v>42853</v>
      </c>
      <c r="F29" s="73">
        <v>42885</v>
      </c>
      <c r="G29" s="25">
        <v>120</v>
      </c>
      <c r="H29" s="142">
        <v>100</v>
      </c>
      <c r="I29" s="145">
        <v>120</v>
      </c>
      <c r="J29" s="189"/>
      <c r="K29" s="92"/>
    </row>
    <row r="30" spans="1:11" s="4" customFormat="1">
      <c r="A30" s="18">
        <v>23</v>
      </c>
      <c r="B30" s="20" t="s">
        <v>254</v>
      </c>
      <c r="C30" s="50">
        <v>0.371</v>
      </c>
      <c r="D30" s="174"/>
      <c r="E30" s="40">
        <v>42847</v>
      </c>
      <c r="F30" s="73">
        <v>42943</v>
      </c>
      <c r="G30" s="25">
        <v>110</v>
      </c>
      <c r="H30" s="142">
        <v>100</v>
      </c>
      <c r="I30" s="145">
        <v>105</v>
      </c>
      <c r="J30" s="189"/>
      <c r="K30" s="92"/>
    </row>
    <row r="31" spans="1:11" s="4" customFormat="1">
      <c r="A31" s="18">
        <v>24</v>
      </c>
      <c r="B31" s="20" t="s">
        <v>255</v>
      </c>
      <c r="C31" s="50">
        <v>1.6</v>
      </c>
      <c r="D31" s="174"/>
      <c r="E31" s="40">
        <v>42847</v>
      </c>
      <c r="F31" s="73">
        <v>42947</v>
      </c>
      <c r="G31" s="25">
        <v>210</v>
      </c>
      <c r="H31" s="142">
        <v>90</v>
      </c>
      <c r="I31" s="145">
        <v>130</v>
      </c>
      <c r="J31" s="189"/>
      <c r="K31" s="92"/>
    </row>
    <row r="32" spans="1:11" s="4" customFormat="1">
      <c r="A32" s="18">
        <v>25</v>
      </c>
      <c r="B32" s="20" t="s">
        <v>256</v>
      </c>
      <c r="C32" s="50">
        <v>0.48199999999999998</v>
      </c>
      <c r="D32" s="174"/>
      <c r="E32" s="40">
        <v>42847</v>
      </c>
      <c r="F32" s="73">
        <v>42901</v>
      </c>
      <c r="G32" s="25">
        <v>55</v>
      </c>
      <c r="H32" s="142">
        <v>100</v>
      </c>
      <c r="I32" s="145">
        <v>50</v>
      </c>
      <c r="J32" s="189"/>
      <c r="K32" s="92"/>
    </row>
    <row r="33" spans="1:11" s="4" customFormat="1">
      <c r="A33" s="18">
        <v>26</v>
      </c>
      <c r="B33" s="20" t="s">
        <v>257</v>
      </c>
      <c r="C33" s="50">
        <v>0.45</v>
      </c>
      <c r="D33" s="174"/>
      <c r="E33" s="40">
        <v>42847</v>
      </c>
      <c r="F33" s="73">
        <v>42947</v>
      </c>
      <c r="G33" s="25">
        <v>55</v>
      </c>
      <c r="H33" s="142">
        <v>98</v>
      </c>
      <c r="I33" s="145">
        <v>50</v>
      </c>
      <c r="J33" s="189"/>
      <c r="K33" s="92"/>
    </row>
    <row r="34" spans="1:11" s="4" customFormat="1">
      <c r="A34" s="18">
        <v>27</v>
      </c>
      <c r="B34" s="20" t="s">
        <v>258</v>
      </c>
      <c r="C34" s="50">
        <v>0.45500000000000002</v>
      </c>
      <c r="D34" s="174"/>
      <c r="E34" s="40">
        <v>42847</v>
      </c>
      <c r="F34" s="73">
        <v>42901</v>
      </c>
      <c r="G34" s="25">
        <v>55</v>
      </c>
      <c r="H34" s="142">
        <v>100</v>
      </c>
      <c r="I34" s="145">
        <v>45</v>
      </c>
      <c r="J34" s="189"/>
      <c r="K34" s="92"/>
    </row>
    <row r="35" spans="1:11" s="4" customFormat="1">
      <c r="A35" s="18">
        <v>28</v>
      </c>
      <c r="B35" s="20" t="s">
        <v>259</v>
      </c>
      <c r="C35" s="50">
        <v>0.55100000000000005</v>
      </c>
      <c r="D35" s="174"/>
      <c r="E35" s="40">
        <v>42847</v>
      </c>
      <c r="F35" s="73">
        <v>42901</v>
      </c>
      <c r="G35" s="25">
        <v>70</v>
      </c>
      <c r="H35" s="142">
        <v>100</v>
      </c>
      <c r="I35" s="145">
        <v>70</v>
      </c>
      <c r="J35" s="189"/>
      <c r="K35" s="92"/>
    </row>
    <row r="36" spans="1:11" s="4" customFormat="1">
      <c r="A36" s="18">
        <v>29</v>
      </c>
      <c r="B36" s="20" t="s">
        <v>260</v>
      </c>
      <c r="C36" s="50">
        <v>0.23</v>
      </c>
      <c r="D36" s="174"/>
      <c r="E36" s="40">
        <v>42847</v>
      </c>
      <c r="F36" s="73">
        <v>42943</v>
      </c>
      <c r="G36" s="25">
        <v>50</v>
      </c>
      <c r="H36" s="142">
        <v>100</v>
      </c>
      <c r="I36" s="145">
        <v>50</v>
      </c>
      <c r="J36" s="189"/>
      <c r="K36" s="92"/>
    </row>
    <row r="37" spans="1:11" s="4" customFormat="1">
      <c r="A37" s="18">
        <v>30</v>
      </c>
      <c r="B37" s="20" t="s">
        <v>261</v>
      </c>
      <c r="C37" s="50">
        <v>0.38</v>
      </c>
      <c r="D37" s="174"/>
      <c r="E37" s="40">
        <v>42847</v>
      </c>
      <c r="F37" s="73">
        <v>42901</v>
      </c>
      <c r="G37" s="25">
        <v>70</v>
      </c>
      <c r="H37" s="142">
        <v>100</v>
      </c>
      <c r="I37" s="145">
        <v>62</v>
      </c>
      <c r="J37" s="189"/>
      <c r="K37" s="92"/>
    </row>
    <row r="38" spans="1:11" s="4" customFormat="1">
      <c r="A38" s="18">
        <v>31</v>
      </c>
      <c r="B38" s="20" t="s">
        <v>262</v>
      </c>
      <c r="C38" s="50">
        <v>0.27</v>
      </c>
      <c r="D38" s="174"/>
      <c r="E38" s="40">
        <v>42847</v>
      </c>
      <c r="F38" s="73">
        <v>42947</v>
      </c>
      <c r="G38" s="25">
        <v>70</v>
      </c>
      <c r="H38" s="142">
        <v>98</v>
      </c>
      <c r="I38" s="145">
        <v>60</v>
      </c>
      <c r="J38" s="189"/>
      <c r="K38" s="92"/>
    </row>
    <row r="39" spans="1:11" s="4" customFormat="1" ht="21" customHeight="1">
      <c r="A39" s="18">
        <v>32</v>
      </c>
      <c r="B39" s="20" t="s">
        <v>263</v>
      </c>
      <c r="C39" s="50">
        <v>1</v>
      </c>
      <c r="D39" s="174"/>
      <c r="E39" s="40">
        <v>42847</v>
      </c>
      <c r="F39" s="73">
        <v>42947</v>
      </c>
      <c r="G39" s="25">
        <v>150</v>
      </c>
      <c r="H39" s="142">
        <v>98</v>
      </c>
      <c r="I39" s="145">
        <v>130</v>
      </c>
      <c r="J39" s="189"/>
      <c r="K39" s="92"/>
    </row>
    <row r="40" spans="1:11" s="4" customFormat="1" ht="28.5" customHeight="1">
      <c r="A40" s="18">
        <v>33</v>
      </c>
      <c r="B40" s="20" t="s">
        <v>264</v>
      </c>
      <c r="C40" s="50">
        <v>3</v>
      </c>
      <c r="D40" s="174" t="s">
        <v>46</v>
      </c>
      <c r="E40" s="40">
        <v>42847</v>
      </c>
      <c r="F40" s="73">
        <v>42943</v>
      </c>
      <c r="G40" s="25">
        <v>200</v>
      </c>
      <c r="H40" s="142">
        <v>100</v>
      </c>
      <c r="I40" s="145">
        <v>120</v>
      </c>
      <c r="J40" s="189" t="s">
        <v>349</v>
      </c>
      <c r="K40" s="92"/>
    </row>
    <row r="41" spans="1:11" s="4" customFormat="1">
      <c r="A41" s="18">
        <v>34</v>
      </c>
      <c r="B41" s="20" t="s">
        <v>265</v>
      </c>
      <c r="C41" s="50">
        <v>0.36299999999999999</v>
      </c>
      <c r="D41" s="174"/>
      <c r="E41" s="40">
        <v>42847</v>
      </c>
      <c r="F41" s="73">
        <v>42947</v>
      </c>
      <c r="G41" s="25">
        <v>120</v>
      </c>
      <c r="H41" s="142">
        <v>90</v>
      </c>
      <c r="I41" s="145">
        <v>120</v>
      </c>
      <c r="J41" s="189"/>
      <c r="K41" s="92"/>
    </row>
    <row r="42" spans="1:11" s="4" customFormat="1">
      <c r="A42" s="18">
        <v>35</v>
      </c>
      <c r="B42" s="20" t="s">
        <v>266</v>
      </c>
      <c r="C42" s="50">
        <v>0.3</v>
      </c>
      <c r="D42" s="174"/>
      <c r="E42" s="40">
        <v>42847</v>
      </c>
      <c r="F42" s="73">
        <v>42943</v>
      </c>
      <c r="G42" s="25">
        <v>60</v>
      </c>
      <c r="H42" s="142">
        <v>100</v>
      </c>
      <c r="I42" s="145">
        <v>70</v>
      </c>
      <c r="J42" s="189"/>
      <c r="K42" s="92"/>
    </row>
    <row r="43" spans="1:11" s="4" customFormat="1">
      <c r="A43" s="18">
        <v>36</v>
      </c>
      <c r="B43" s="20" t="s">
        <v>267</v>
      </c>
      <c r="C43" s="50">
        <v>0.7</v>
      </c>
      <c r="D43" s="174"/>
      <c r="E43" s="40">
        <v>42847</v>
      </c>
      <c r="F43" s="73">
        <v>42916</v>
      </c>
      <c r="G43" s="25">
        <v>100</v>
      </c>
      <c r="H43" s="142">
        <v>100</v>
      </c>
      <c r="I43" s="145">
        <v>80</v>
      </c>
      <c r="J43" s="189"/>
      <c r="K43" s="92"/>
    </row>
    <row r="44" spans="1:11" s="4" customFormat="1">
      <c r="A44" s="18">
        <v>37</v>
      </c>
      <c r="B44" s="20" t="s">
        <v>268</v>
      </c>
      <c r="C44" s="50">
        <v>0.28999999999999998</v>
      </c>
      <c r="D44" s="174"/>
      <c r="E44" s="40">
        <v>42847</v>
      </c>
      <c r="F44" s="73">
        <v>42943</v>
      </c>
      <c r="G44" s="25">
        <v>45</v>
      </c>
      <c r="H44" s="142">
        <v>100</v>
      </c>
      <c r="I44" s="145">
        <v>50</v>
      </c>
      <c r="J44" s="189"/>
      <c r="K44" s="92"/>
    </row>
    <row r="45" spans="1:11" s="4" customFormat="1">
      <c r="A45" s="18">
        <v>38</v>
      </c>
      <c r="B45" s="20" t="s">
        <v>269</v>
      </c>
      <c r="C45" s="50">
        <v>0.55000000000000004</v>
      </c>
      <c r="D45" s="174"/>
      <c r="E45" s="40">
        <v>42847</v>
      </c>
      <c r="F45" s="73">
        <v>42943</v>
      </c>
      <c r="G45" s="25">
        <v>45</v>
      </c>
      <c r="H45" s="142">
        <v>100</v>
      </c>
      <c r="I45" s="145">
        <v>50</v>
      </c>
      <c r="J45" s="189"/>
      <c r="K45" s="92"/>
    </row>
    <row r="46" spans="1:11" s="4" customFormat="1">
      <c r="A46" s="18">
        <v>39</v>
      </c>
      <c r="B46" s="20" t="s">
        <v>270</v>
      </c>
      <c r="C46" s="50">
        <v>0.224</v>
      </c>
      <c r="D46" s="174"/>
      <c r="E46" s="40">
        <v>42847</v>
      </c>
      <c r="F46" s="73">
        <v>42931</v>
      </c>
      <c r="G46" s="25">
        <v>35</v>
      </c>
      <c r="H46" s="142">
        <v>100</v>
      </c>
      <c r="I46" s="145">
        <v>35</v>
      </c>
      <c r="J46" s="189"/>
      <c r="K46" s="92"/>
    </row>
    <row r="47" spans="1:11" s="4" customFormat="1">
      <c r="A47" s="18">
        <v>40</v>
      </c>
      <c r="B47" s="20" t="s">
        <v>271</v>
      </c>
      <c r="C47" s="50">
        <v>0.32</v>
      </c>
      <c r="D47" s="174"/>
      <c r="E47" s="40">
        <v>42847</v>
      </c>
      <c r="F47" s="73">
        <v>42901</v>
      </c>
      <c r="G47" s="25">
        <v>25</v>
      </c>
      <c r="H47" s="142">
        <v>100</v>
      </c>
      <c r="I47" s="145">
        <v>25</v>
      </c>
      <c r="J47" s="189"/>
      <c r="K47" s="92"/>
    </row>
    <row r="48" spans="1:11" s="4" customFormat="1">
      <c r="A48" s="18">
        <v>41</v>
      </c>
      <c r="B48" s="20" t="s">
        <v>272</v>
      </c>
      <c r="C48" s="50">
        <v>0.38500000000000001</v>
      </c>
      <c r="D48" s="174"/>
      <c r="E48" s="40">
        <v>42847</v>
      </c>
      <c r="F48" s="73">
        <v>42901</v>
      </c>
      <c r="G48" s="25">
        <v>25</v>
      </c>
      <c r="H48" s="142">
        <v>100</v>
      </c>
      <c r="I48" s="145">
        <v>25</v>
      </c>
      <c r="J48" s="189"/>
      <c r="K48" s="92"/>
    </row>
    <row r="49" spans="1:11" s="4" customFormat="1">
      <c r="A49" s="18">
        <v>42</v>
      </c>
      <c r="B49" s="20" t="s">
        <v>63</v>
      </c>
      <c r="C49" s="50">
        <v>0.5</v>
      </c>
      <c r="D49" s="174"/>
      <c r="E49" s="40">
        <v>42847</v>
      </c>
      <c r="F49" s="73">
        <v>42943</v>
      </c>
      <c r="G49" s="25">
        <v>45</v>
      </c>
      <c r="H49" s="142">
        <v>100</v>
      </c>
      <c r="I49" s="145">
        <v>45</v>
      </c>
      <c r="J49" s="189"/>
      <c r="K49" s="92"/>
    </row>
    <row r="50" spans="1:11" s="85" customFormat="1">
      <c r="A50" s="18">
        <v>43</v>
      </c>
      <c r="B50" s="20" t="s">
        <v>273</v>
      </c>
      <c r="C50" s="50">
        <v>0.3</v>
      </c>
      <c r="D50" s="174"/>
      <c r="E50" s="40">
        <v>42847</v>
      </c>
      <c r="F50" s="73">
        <v>42885</v>
      </c>
      <c r="G50" s="25">
        <v>45</v>
      </c>
      <c r="H50" s="142">
        <v>100</v>
      </c>
      <c r="I50" s="145">
        <v>40</v>
      </c>
      <c r="J50" s="189"/>
      <c r="K50" s="92"/>
    </row>
    <row r="51" spans="1:11" s="85" customFormat="1">
      <c r="A51" s="18">
        <v>44</v>
      </c>
      <c r="B51" s="20" t="s">
        <v>274</v>
      </c>
      <c r="C51" s="50">
        <v>0.17499999999999999</v>
      </c>
      <c r="D51" s="174"/>
      <c r="E51" s="40">
        <v>42847</v>
      </c>
      <c r="F51" s="73">
        <v>42885</v>
      </c>
      <c r="G51" s="25">
        <v>30</v>
      </c>
      <c r="H51" s="142">
        <v>100</v>
      </c>
      <c r="I51" s="145">
        <v>28</v>
      </c>
      <c r="J51" s="189"/>
      <c r="K51" s="92"/>
    </row>
    <row r="52" spans="1:11" s="85" customFormat="1">
      <c r="A52" s="18">
        <v>45</v>
      </c>
      <c r="B52" s="20" t="s">
        <v>274</v>
      </c>
      <c r="C52" s="50">
        <v>0.17499999999999999</v>
      </c>
      <c r="D52" s="174"/>
      <c r="E52" s="40">
        <v>42847</v>
      </c>
      <c r="F52" s="73">
        <v>42885</v>
      </c>
      <c r="G52" s="25">
        <v>30</v>
      </c>
      <c r="H52" s="142">
        <v>100</v>
      </c>
      <c r="I52" s="145">
        <v>34</v>
      </c>
      <c r="J52" s="189"/>
      <c r="K52" s="92"/>
    </row>
    <row r="53" spans="1:11" s="85" customFormat="1">
      <c r="A53" s="18">
        <v>46</v>
      </c>
      <c r="B53" s="20" t="s">
        <v>274</v>
      </c>
      <c r="C53" s="50">
        <v>0.35</v>
      </c>
      <c r="D53" s="174"/>
      <c r="E53" s="40">
        <v>42847</v>
      </c>
      <c r="F53" s="73">
        <v>42885</v>
      </c>
      <c r="G53" s="25">
        <v>35</v>
      </c>
      <c r="H53" s="142">
        <v>100</v>
      </c>
      <c r="I53" s="145">
        <v>32</v>
      </c>
      <c r="J53" s="189"/>
      <c r="K53" s="92"/>
    </row>
    <row r="54" spans="1:11" s="4" customFormat="1">
      <c r="A54" s="18">
        <v>47</v>
      </c>
      <c r="B54" s="20" t="s">
        <v>274</v>
      </c>
      <c r="C54" s="50">
        <v>9.5000000000000001E-2</v>
      </c>
      <c r="D54" s="174"/>
      <c r="E54" s="40">
        <v>42847</v>
      </c>
      <c r="F54" s="73">
        <v>42901</v>
      </c>
      <c r="G54" s="25">
        <v>20</v>
      </c>
      <c r="H54" s="142">
        <v>100</v>
      </c>
      <c r="I54" s="145">
        <v>17</v>
      </c>
      <c r="J54" s="189"/>
      <c r="K54" s="92"/>
    </row>
    <row r="55" spans="1:11" s="4" customFormat="1">
      <c r="A55" s="18">
        <v>48</v>
      </c>
      <c r="B55" s="20" t="s">
        <v>274</v>
      </c>
      <c r="C55" s="50">
        <v>0.77300000000000002</v>
      </c>
      <c r="D55" s="174"/>
      <c r="E55" s="40">
        <v>42847</v>
      </c>
      <c r="F55" s="73">
        <v>42901</v>
      </c>
      <c r="G55" s="25">
        <v>60</v>
      </c>
      <c r="H55" s="142">
        <v>100</v>
      </c>
      <c r="I55" s="145">
        <v>50</v>
      </c>
      <c r="J55" s="189"/>
      <c r="K55" s="92"/>
    </row>
    <row r="56" spans="1:11" s="4" customFormat="1">
      <c r="A56" s="18">
        <v>49</v>
      </c>
      <c r="B56" s="20" t="s">
        <v>274</v>
      </c>
      <c r="C56" s="50">
        <v>0.32800000000000001</v>
      </c>
      <c r="D56" s="174"/>
      <c r="E56" s="40">
        <v>42847</v>
      </c>
      <c r="F56" s="73">
        <v>42901</v>
      </c>
      <c r="G56" s="25">
        <v>35</v>
      </c>
      <c r="H56" s="142">
        <v>100</v>
      </c>
      <c r="I56" s="145">
        <v>32</v>
      </c>
      <c r="J56" s="189"/>
      <c r="K56" s="92"/>
    </row>
    <row r="57" spans="1:11" s="4" customFormat="1">
      <c r="A57" s="18">
        <v>50</v>
      </c>
      <c r="B57" s="20" t="s">
        <v>56</v>
      </c>
      <c r="C57" s="50">
        <v>3.45</v>
      </c>
      <c r="D57" s="174"/>
      <c r="E57" s="40">
        <v>42847</v>
      </c>
      <c r="F57" s="73">
        <v>42901</v>
      </c>
      <c r="G57" s="41">
        <v>1500</v>
      </c>
      <c r="H57" s="146">
        <v>1</v>
      </c>
      <c r="I57" s="147">
        <v>1500</v>
      </c>
      <c r="J57" s="189"/>
      <c r="K57" s="92"/>
    </row>
    <row r="58" spans="1:11" s="4" customFormat="1">
      <c r="A58" s="18">
        <v>51</v>
      </c>
      <c r="B58" s="20" t="s">
        <v>57</v>
      </c>
      <c r="C58" s="50">
        <v>2.94</v>
      </c>
      <c r="D58" s="174"/>
      <c r="E58" s="40">
        <v>42847</v>
      </c>
      <c r="F58" s="73">
        <v>42947</v>
      </c>
      <c r="G58" s="41">
        <v>1200</v>
      </c>
      <c r="H58" s="146">
        <v>0.9</v>
      </c>
      <c r="I58" s="147">
        <v>1080</v>
      </c>
      <c r="J58" s="189"/>
      <c r="K58" s="92"/>
    </row>
    <row r="59" spans="1:11" s="4" customFormat="1" ht="28.5">
      <c r="A59" s="18">
        <v>52</v>
      </c>
      <c r="B59" s="20" t="s">
        <v>58</v>
      </c>
      <c r="C59" s="50">
        <v>3</v>
      </c>
      <c r="D59" s="174"/>
      <c r="E59" s="40">
        <v>42847</v>
      </c>
      <c r="F59" s="73">
        <v>42947</v>
      </c>
      <c r="G59" s="41">
        <v>1600</v>
      </c>
      <c r="H59" s="146">
        <v>0.9</v>
      </c>
      <c r="I59" s="147">
        <f>2160/1.5</f>
        <v>1440</v>
      </c>
      <c r="J59" s="189"/>
      <c r="K59" s="92"/>
    </row>
    <row r="60" spans="1:11" s="4" customFormat="1">
      <c r="A60" s="18">
        <v>53</v>
      </c>
      <c r="B60" s="20" t="s">
        <v>59</v>
      </c>
      <c r="C60" s="50">
        <v>0.7</v>
      </c>
      <c r="D60" s="174"/>
      <c r="E60" s="40">
        <v>42847</v>
      </c>
      <c r="F60" s="73">
        <v>42901</v>
      </c>
      <c r="G60" s="41">
        <v>20</v>
      </c>
      <c r="H60" s="146">
        <v>1</v>
      </c>
      <c r="I60" s="147">
        <v>7</v>
      </c>
      <c r="J60" s="189"/>
      <c r="K60" s="92"/>
    </row>
    <row r="61" spans="1:11" s="85" customFormat="1">
      <c r="A61" s="18">
        <v>54</v>
      </c>
      <c r="B61" s="20" t="s">
        <v>60</v>
      </c>
      <c r="C61" s="50">
        <v>1.1100000000000001</v>
      </c>
      <c r="D61" s="174"/>
      <c r="E61" s="40">
        <v>42847</v>
      </c>
      <c r="F61" s="73">
        <v>42885</v>
      </c>
      <c r="G61" s="41">
        <v>250</v>
      </c>
      <c r="H61" s="146">
        <v>1</v>
      </c>
      <c r="I61" s="147">
        <v>290</v>
      </c>
      <c r="J61" s="189"/>
      <c r="K61" s="92"/>
    </row>
    <row r="62" spans="1:11" s="85" customFormat="1">
      <c r="A62" s="18">
        <v>55</v>
      </c>
      <c r="B62" s="20" t="s">
        <v>61</v>
      </c>
      <c r="C62" s="50">
        <v>1.4850000000000001</v>
      </c>
      <c r="D62" s="174"/>
      <c r="E62" s="40">
        <v>42847</v>
      </c>
      <c r="F62" s="73">
        <v>42885</v>
      </c>
      <c r="G62" s="41">
        <v>100</v>
      </c>
      <c r="H62" s="146">
        <v>1</v>
      </c>
      <c r="I62" s="147">
        <f>150/1.5</f>
        <v>100</v>
      </c>
      <c r="J62" s="189"/>
      <c r="K62" s="92"/>
    </row>
    <row r="63" spans="1:11" s="85" customFormat="1">
      <c r="A63" s="18">
        <v>56</v>
      </c>
      <c r="B63" s="20" t="s">
        <v>62</v>
      </c>
      <c r="C63" s="50">
        <v>0.48</v>
      </c>
      <c r="D63" s="174"/>
      <c r="E63" s="40">
        <v>42847</v>
      </c>
      <c r="F63" s="73">
        <v>42885</v>
      </c>
      <c r="G63" s="41">
        <v>250</v>
      </c>
      <c r="H63" s="146">
        <v>1</v>
      </c>
      <c r="I63" s="147">
        <v>220</v>
      </c>
      <c r="J63" s="189"/>
      <c r="K63" s="92"/>
    </row>
    <row r="64" spans="1:11" s="4" customFormat="1">
      <c r="A64" s="18">
        <v>57</v>
      </c>
      <c r="B64" s="20" t="s">
        <v>268</v>
      </c>
      <c r="C64" s="50">
        <v>0.16500000000000001</v>
      </c>
      <c r="D64" s="174"/>
      <c r="E64" s="40">
        <v>42847</v>
      </c>
      <c r="F64" s="73">
        <v>42901</v>
      </c>
      <c r="G64" s="41">
        <v>45</v>
      </c>
      <c r="H64" s="146">
        <v>1</v>
      </c>
      <c r="I64" s="147">
        <v>48</v>
      </c>
      <c r="J64" s="189"/>
      <c r="K64" s="92"/>
    </row>
    <row r="65" spans="1:11" s="4" customFormat="1">
      <c r="A65" s="18">
        <v>58</v>
      </c>
      <c r="B65" s="20" t="s">
        <v>63</v>
      </c>
      <c r="C65" s="50">
        <v>0.44500000000000001</v>
      </c>
      <c r="D65" s="174"/>
      <c r="E65" s="40">
        <v>42847</v>
      </c>
      <c r="F65" s="73">
        <v>42901</v>
      </c>
      <c r="G65" s="41">
        <v>300</v>
      </c>
      <c r="H65" s="146">
        <v>1</v>
      </c>
      <c r="I65" s="147">
        <v>280</v>
      </c>
      <c r="J65" s="189"/>
      <c r="K65" s="92"/>
    </row>
    <row r="66" spans="1:11" s="85" customFormat="1">
      <c r="A66" s="18">
        <v>59</v>
      </c>
      <c r="B66" s="20" t="s">
        <v>64</v>
      </c>
      <c r="C66" s="50">
        <v>0.75</v>
      </c>
      <c r="D66" s="174"/>
      <c r="E66" s="40">
        <v>42847</v>
      </c>
      <c r="F66" s="73">
        <v>42885</v>
      </c>
      <c r="G66" s="41">
        <v>300</v>
      </c>
      <c r="H66" s="146">
        <v>1</v>
      </c>
      <c r="I66" s="147">
        <v>250</v>
      </c>
      <c r="J66" s="189"/>
      <c r="K66" s="92"/>
    </row>
    <row r="67" spans="1:11" s="85" customFormat="1">
      <c r="A67" s="18">
        <v>60</v>
      </c>
      <c r="B67" s="20" t="s">
        <v>65</v>
      </c>
      <c r="C67" s="50">
        <v>0.31</v>
      </c>
      <c r="D67" s="174"/>
      <c r="E67" s="40">
        <v>42847</v>
      </c>
      <c r="F67" s="73">
        <v>42885</v>
      </c>
      <c r="G67" s="41">
        <v>150</v>
      </c>
      <c r="H67" s="146">
        <v>1</v>
      </c>
      <c r="I67" s="147">
        <v>165</v>
      </c>
      <c r="J67" s="189"/>
      <c r="K67" s="92"/>
    </row>
    <row r="68" spans="1:11" s="85" customFormat="1">
      <c r="A68" s="18">
        <v>61</v>
      </c>
      <c r="B68" s="20" t="s">
        <v>66</v>
      </c>
      <c r="C68" s="50">
        <v>0.16500000000000001</v>
      </c>
      <c r="D68" s="174"/>
      <c r="E68" s="40">
        <v>42847</v>
      </c>
      <c r="F68" s="73">
        <v>42885</v>
      </c>
      <c r="G68" s="41">
        <v>50</v>
      </c>
      <c r="H68" s="146">
        <v>1</v>
      </c>
      <c r="I68" s="147">
        <v>35</v>
      </c>
      <c r="J68" s="189"/>
      <c r="K68" s="92"/>
    </row>
    <row r="69" spans="1:11" s="4" customFormat="1">
      <c r="A69" s="18">
        <v>62</v>
      </c>
      <c r="B69" s="20" t="s">
        <v>67</v>
      </c>
      <c r="C69" s="50">
        <v>0.26</v>
      </c>
      <c r="D69" s="174"/>
      <c r="E69" s="40">
        <v>42847</v>
      </c>
      <c r="F69" s="73">
        <v>42901</v>
      </c>
      <c r="G69" s="41">
        <v>50</v>
      </c>
      <c r="H69" s="146">
        <v>1</v>
      </c>
      <c r="I69" s="147">
        <v>20</v>
      </c>
      <c r="J69" s="189"/>
      <c r="K69" s="92"/>
    </row>
    <row r="70" spans="1:11" s="4" customFormat="1" ht="21" customHeight="1">
      <c r="A70" s="18">
        <v>63</v>
      </c>
      <c r="B70" s="20" t="s">
        <v>52</v>
      </c>
      <c r="C70" s="50">
        <v>0.54</v>
      </c>
      <c r="D70" s="174" t="s">
        <v>27</v>
      </c>
      <c r="E70" s="40">
        <v>42872</v>
      </c>
      <c r="F70" s="73">
        <v>42901</v>
      </c>
      <c r="G70" s="24">
        <v>50</v>
      </c>
      <c r="H70" s="148">
        <v>1</v>
      </c>
      <c r="I70" s="149">
        <v>150</v>
      </c>
      <c r="J70" s="189"/>
      <c r="K70" s="92"/>
    </row>
    <row r="71" spans="1:11" s="4" customFormat="1" ht="21" customHeight="1">
      <c r="A71" s="18">
        <v>64</v>
      </c>
      <c r="B71" s="20" t="s">
        <v>53</v>
      </c>
      <c r="C71" s="50">
        <v>1.3</v>
      </c>
      <c r="D71" s="174"/>
      <c r="E71" s="40">
        <v>42846</v>
      </c>
      <c r="F71" s="73">
        <v>42931</v>
      </c>
      <c r="G71" s="42" t="s">
        <v>41</v>
      </c>
      <c r="H71" s="150">
        <v>1</v>
      </c>
      <c r="I71" s="151" t="s">
        <v>41</v>
      </c>
      <c r="J71" s="189"/>
      <c r="K71" s="92"/>
    </row>
    <row r="72" spans="1:11" s="4" customFormat="1" ht="21" customHeight="1">
      <c r="A72" s="18">
        <v>65</v>
      </c>
      <c r="B72" s="20" t="s">
        <v>54</v>
      </c>
      <c r="C72" s="50">
        <v>1.738</v>
      </c>
      <c r="D72" s="174"/>
      <c r="E72" s="40">
        <v>42846</v>
      </c>
      <c r="F72" s="73">
        <v>42931</v>
      </c>
      <c r="G72" s="42" t="s">
        <v>555</v>
      </c>
      <c r="H72" s="150">
        <v>1</v>
      </c>
      <c r="I72" s="151" t="s">
        <v>592</v>
      </c>
      <c r="J72" s="189"/>
      <c r="K72" s="92"/>
    </row>
    <row r="73" spans="1:11" s="4" customFormat="1" ht="21" customHeight="1">
      <c r="A73" s="18">
        <v>66</v>
      </c>
      <c r="B73" s="20" t="s">
        <v>55</v>
      </c>
      <c r="C73" s="50">
        <v>3.8</v>
      </c>
      <c r="D73" s="174"/>
      <c r="E73" s="40">
        <v>42872</v>
      </c>
      <c r="F73" s="73">
        <v>42931</v>
      </c>
      <c r="G73" s="42" t="s">
        <v>556</v>
      </c>
      <c r="H73" s="150">
        <v>1</v>
      </c>
      <c r="I73" s="151" t="s">
        <v>593</v>
      </c>
      <c r="J73" s="189"/>
      <c r="K73" s="92"/>
    </row>
    <row r="74" spans="1:11" s="4" customFormat="1" ht="29.25" customHeight="1">
      <c r="A74" s="18">
        <v>67</v>
      </c>
      <c r="B74" s="20" t="s">
        <v>5</v>
      </c>
      <c r="C74" s="50">
        <v>0.6</v>
      </c>
      <c r="D74" s="174"/>
      <c r="E74" s="40">
        <v>42847</v>
      </c>
      <c r="F74" s="73">
        <v>42947</v>
      </c>
      <c r="G74" s="42" t="s">
        <v>30</v>
      </c>
      <c r="H74" s="150">
        <v>0.95</v>
      </c>
      <c r="I74" s="151" t="s">
        <v>565</v>
      </c>
      <c r="J74" s="189"/>
      <c r="K74" s="92"/>
    </row>
    <row r="75" spans="1:11" s="4" customFormat="1" ht="21" customHeight="1">
      <c r="A75" s="18">
        <v>68</v>
      </c>
      <c r="B75" s="20" t="s">
        <v>6</v>
      </c>
      <c r="C75" s="50">
        <v>1.25</v>
      </c>
      <c r="D75" s="174"/>
      <c r="E75" s="40">
        <v>42847</v>
      </c>
      <c r="F75" s="73">
        <v>42947</v>
      </c>
      <c r="G75" s="42" t="s">
        <v>31</v>
      </c>
      <c r="H75" s="150">
        <v>0.9</v>
      </c>
      <c r="I75" s="151" t="s">
        <v>585</v>
      </c>
      <c r="J75" s="189"/>
      <c r="K75" s="92"/>
    </row>
    <row r="76" spans="1:11" s="4" customFormat="1" ht="21" customHeight="1">
      <c r="A76" s="18">
        <v>69</v>
      </c>
      <c r="B76" s="20" t="s">
        <v>7</v>
      </c>
      <c r="C76" s="50">
        <v>0.26</v>
      </c>
      <c r="D76" s="174"/>
      <c r="E76" s="40">
        <v>42847</v>
      </c>
      <c r="F76" s="73">
        <v>42947</v>
      </c>
      <c r="G76" s="42" t="s">
        <v>37</v>
      </c>
      <c r="H76" s="150">
        <v>0.9</v>
      </c>
      <c r="I76" s="151" t="s">
        <v>33</v>
      </c>
      <c r="J76" s="189"/>
      <c r="K76" s="92"/>
    </row>
    <row r="77" spans="1:11" s="4" customFormat="1" ht="21" customHeight="1">
      <c r="A77" s="18">
        <v>70</v>
      </c>
      <c r="B77" s="20" t="s">
        <v>8</v>
      </c>
      <c r="C77" s="50">
        <v>0.4</v>
      </c>
      <c r="D77" s="174"/>
      <c r="E77" s="40">
        <v>42847</v>
      </c>
      <c r="F77" s="73">
        <v>42947</v>
      </c>
      <c r="G77" s="42" t="s">
        <v>32</v>
      </c>
      <c r="H77" s="150">
        <v>0.9</v>
      </c>
      <c r="I77" s="151" t="s">
        <v>34</v>
      </c>
      <c r="J77" s="189"/>
      <c r="K77" s="92"/>
    </row>
    <row r="78" spans="1:11" s="4" customFormat="1" ht="21" customHeight="1">
      <c r="A78" s="18">
        <v>71</v>
      </c>
      <c r="B78" s="20" t="s">
        <v>9</v>
      </c>
      <c r="C78" s="50">
        <v>0.4</v>
      </c>
      <c r="D78" s="174" t="s">
        <v>27</v>
      </c>
      <c r="E78" s="40">
        <v>42847</v>
      </c>
      <c r="F78" s="73">
        <v>42947</v>
      </c>
      <c r="G78" s="42" t="s">
        <v>38</v>
      </c>
      <c r="H78" s="150">
        <v>0.9</v>
      </c>
      <c r="I78" s="151" t="s">
        <v>586</v>
      </c>
      <c r="J78" s="189" t="s">
        <v>349</v>
      </c>
      <c r="K78" s="92"/>
    </row>
    <row r="79" spans="1:11" s="4" customFormat="1" ht="21" customHeight="1">
      <c r="A79" s="18">
        <v>72</v>
      </c>
      <c r="B79" s="20" t="s">
        <v>10</v>
      </c>
      <c r="C79" s="50">
        <v>0.46</v>
      </c>
      <c r="D79" s="174"/>
      <c r="E79" s="40">
        <v>42847</v>
      </c>
      <c r="F79" s="73">
        <v>42947</v>
      </c>
      <c r="G79" s="42" t="s">
        <v>32</v>
      </c>
      <c r="H79" s="150">
        <v>0.96</v>
      </c>
      <c r="I79" s="151" t="s">
        <v>587</v>
      </c>
      <c r="J79" s="189"/>
      <c r="K79" s="92"/>
    </row>
    <row r="80" spans="1:11" s="4" customFormat="1">
      <c r="A80" s="18">
        <v>73</v>
      </c>
      <c r="B80" s="20" t="s">
        <v>11</v>
      </c>
      <c r="C80" s="50">
        <v>0.65</v>
      </c>
      <c r="D80" s="174"/>
      <c r="E80" s="40">
        <v>42847</v>
      </c>
      <c r="F80" s="73">
        <v>42947</v>
      </c>
      <c r="G80" s="42" t="s">
        <v>33</v>
      </c>
      <c r="H80" s="150">
        <v>0.9</v>
      </c>
      <c r="I80" s="151" t="s">
        <v>588</v>
      </c>
      <c r="J80" s="189"/>
      <c r="K80" s="92"/>
    </row>
    <row r="81" spans="1:11" s="4" customFormat="1">
      <c r="A81" s="18">
        <v>74</v>
      </c>
      <c r="B81" s="20" t="s">
        <v>12</v>
      </c>
      <c r="C81" s="50">
        <v>1.6</v>
      </c>
      <c r="D81" s="174"/>
      <c r="E81" s="40">
        <v>42847</v>
      </c>
      <c r="F81" s="73">
        <v>42947</v>
      </c>
      <c r="G81" s="42" t="s">
        <v>34</v>
      </c>
      <c r="H81" s="150">
        <v>0.9</v>
      </c>
      <c r="I81" s="151" t="s">
        <v>566</v>
      </c>
      <c r="J81" s="189"/>
      <c r="K81" s="92"/>
    </row>
    <row r="82" spans="1:11" s="4" customFormat="1">
      <c r="A82" s="18">
        <v>75</v>
      </c>
      <c r="B82" s="20" t="s">
        <v>13</v>
      </c>
      <c r="C82" s="50">
        <v>1.2</v>
      </c>
      <c r="D82" s="174"/>
      <c r="E82" s="40">
        <v>42847</v>
      </c>
      <c r="F82" s="73">
        <v>42947</v>
      </c>
      <c r="G82" s="42" t="s">
        <v>35</v>
      </c>
      <c r="H82" s="150">
        <v>0.9</v>
      </c>
      <c r="I82" s="151" t="s">
        <v>567</v>
      </c>
      <c r="J82" s="189"/>
      <c r="K82" s="92"/>
    </row>
    <row r="83" spans="1:11" s="4" customFormat="1">
      <c r="A83" s="18">
        <v>76</v>
      </c>
      <c r="B83" s="20" t="s">
        <v>14</v>
      </c>
      <c r="C83" s="50">
        <v>2.84</v>
      </c>
      <c r="D83" s="174"/>
      <c r="E83" s="40">
        <v>42847</v>
      </c>
      <c r="F83" s="73">
        <v>42947</v>
      </c>
      <c r="G83" s="42" t="s">
        <v>36</v>
      </c>
      <c r="H83" s="150">
        <v>0.92</v>
      </c>
      <c r="I83" s="151" t="s">
        <v>594</v>
      </c>
      <c r="J83" s="189"/>
      <c r="K83" s="92"/>
    </row>
    <row r="84" spans="1:11" s="4" customFormat="1">
      <c r="A84" s="18">
        <v>77</v>
      </c>
      <c r="B84" s="20" t="s">
        <v>15</v>
      </c>
      <c r="C84" s="50">
        <v>1.105</v>
      </c>
      <c r="D84" s="174"/>
      <c r="E84" s="40">
        <v>42847</v>
      </c>
      <c r="F84" s="73">
        <v>42947</v>
      </c>
      <c r="G84" s="42" t="s">
        <v>37</v>
      </c>
      <c r="H84" s="150">
        <v>0.9</v>
      </c>
      <c r="I84" s="151" t="s">
        <v>607</v>
      </c>
      <c r="J84" s="189"/>
      <c r="K84" s="92"/>
    </row>
    <row r="85" spans="1:11" s="4" customFormat="1">
      <c r="A85" s="18">
        <v>78</v>
      </c>
      <c r="B85" s="20" t="s">
        <v>16</v>
      </c>
      <c r="C85" s="50">
        <v>0.6</v>
      </c>
      <c r="D85" s="174"/>
      <c r="E85" s="40">
        <v>42847</v>
      </c>
      <c r="F85" s="73">
        <v>42947</v>
      </c>
      <c r="G85" s="42" t="s">
        <v>35</v>
      </c>
      <c r="H85" s="150">
        <v>0.9</v>
      </c>
      <c r="I85" s="151" t="s">
        <v>567</v>
      </c>
      <c r="J85" s="189"/>
      <c r="K85" s="92"/>
    </row>
    <row r="86" spans="1:11" s="4" customFormat="1">
      <c r="A86" s="18">
        <v>79</v>
      </c>
      <c r="B86" s="20" t="s">
        <v>17</v>
      </c>
      <c r="C86" s="50">
        <v>1.25</v>
      </c>
      <c r="D86" s="174"/>
      <c r="E86" s="40">
        <v>42847</v>
      </c>
      <c r="F86" s="73">
        <v>42947</v>
      </c>
      <c r="G86" s="42" t="s">
        <v>38</v>
      </c>
      <c r="H86" s="150">
        <v>0.9</v>
      </c>
      <c r="I86" s="151" t="s">
        <v>586</v>
      </c>
      <c r="J86" s="189"/>
      <c r="K86" s="92"/>
    </row>
    <row r="87" spans="1:11" s="4" customFormat="1">
      <c r="A87" s="18">
        <v>80</v>
      </c>
      <c r="B87" s="20" t="s">
        <v>18</v>
      </c>
      <c r="C87" s="50">
        <v>0.4</v>
      </c>
      <c r="D87" s="174"/>
      <c r="E87" s="40">
        <v>42847</v>
      </c>
      <c r="F87" s="73">
        <v>42947</v>
      </c>
      <c r="G87" s="42" t="s">
        <v>32</v>
      </c>
      <c r="H87" s="150">
        <v>0.9</v>
      </c>
      <c r="I87" s="151" t="s">
        <v>34</v>
      </c>
      <c r="J87" s="189"/>
      <c r="K87" s="92"/>
    </row>
    <row r="88" spans="1:11" s="4" customFormat="1">
      <c r="A88" s="18">
        <v>81</v>
      </c>
      <c r="B88" s="20" t="s">
        <v>19</v>
      </c>
      <c r="C88" s="50">
        <v>0.54</v>
      </c>
      <c r="D88" s="174"/>
      <c r="E88" s="40">
        <v>42847</v>
      </c>
      <c r="F88" s="73">
        <v>42947</v>
      </c>
      <c r="G88" s="42" t="s">
        <v>39</v>
      </c>
      <c r="H88" s="150">
        <v>0.9</v>
      </c>
      <c r="I88" s="151" t="s">
        <v>568</v>
      </c>
      <c r="J88" s="189"/>
      <c r="K88" s="92">
        <f>425*70/100</f>
        <v>297.5</v>
      </c>
    </row>
    <row r="89" spans="1:11" s="4" customFormat="1">
      <c r="A89" s="18">
        <v>82</v>
      </c>
      <c r="B89" s="20" t="s">
        <v>20</v>
      </c>
      <c r="C89" s="50">
        <v>0.6</v>
      </c>
      <c r="D89" s="174"/>
      <c r="E89" s="40">
        <v>42847</v>
      </c>
      <c r="F89" s="73">
        <v>42947</v>
      </c>
      <c r="G89" s="42" t="s">
        <v>40</v>
      </c>
      <c r="H89" s="150">
        <v>0.92</v>
      </c>
      <c r="I89" s="151" t="s">
        <v>608</v>
      </c>
      <c r="J89" s="189"/>
      <c r="K89" s="92"/>
    </row>
    <row r="90" spans="1:11" s="4" customFormat="1">
      <c r="A90" s="18">
        <v>83</v>
      </c>
      <c r="B90" s="20" t="s">
        <v>21</v>
      </c>
      <c r="C90" s="50">
        <v>0.6</v>
      </c>
      <c r="D90" s="174"/>
      <c r="E90" s="40">
        <v>42847</v>
      </c>
      <c r="F90" s="73">
        <v>42947</v>
      </c>
      <c r="G90" s="42" t="s">
        <v>557</v>
      </c>
      <c r="H90" s="150">
        <v>0.9</v>
      </c>
      <c r="I90" s="151" t="s">
        <v>609</v>
      </c>
      <c r="J90" s="189"/>
      <c r="K90" s="92"/>
    </row>
    <row r="91" spans="1:11" s="4" customFormat="1">
      <c r="A91" s="18">
        <v>84</v>
      </c>
      <c r="B91" s="20" t="s">
        <v>22</v>
      </c>
      <c r="C91" s="50">
        <v>0.9</v>
      </c>
      <c r="D91" s="174"/>
      <c r="E91" s="40">
        <v>42847</v>
      </c>
      <c r="F91" s="73">
        <v>42947</v>
      </c>
      <c r="G91" s="42" t="s">
        <v>41</v>
      </c>
      <c r="H91" s="150">
        <v>0.96</v>
      </c>
      <c r="I91" s="151" t="s">
        <v>595</v>
      </c>
      <c r="J91" s="189"/>
      <c r="K91" s="92"/>
    </row>
    <row r="92" spans="1:11" s="4" customFormat="1">
      <c r="A92" s="18">
        <v>85</v>
      </c>
      <c r="B92" s="20" t="s">
        <v>23</v>
      </c>
      <c r="C92" s="50">
        <v>0.88</v>
      </c>
      <c r="D92" s="174"/>
      <c r="E92" s="40">
        <v>42847</v>
      </c>
      <c r="F92" s="73">
        <v>42947</v>
      </c>
      <c r="G92" s="42" t="s">
        <v>558</v>
      </c>
      <c r="H92" s="150">
        <v>0.9</v>
      </c>
      <c r="I92" s="151" t="s">
        <v>596</v>
      </c>
      <c r="J92" s="189"/>
      <c r="K92" s="92"/>
    </row>
    <row r="93" spans="1:11" s="4" customFormat="1">
      <c r="A93" s="18">
        <v>86</v>
      </c>
      <c r="B93" s="20" t="s">
        <v>24</v>
      </c>
      <c r="C93" s="50">
        <v>0.88</v>
      </c>
      <c r="D93" s="174"/>
      <c r="E93" s="40">
        <v>42847</v>
      </c>
      <c r="F93" s="73">
        <v>42947</v>
      </c>
      <c r="G93" s="42" t="s">
        <v>32</v>
      </c>
      <c r="H93" s="150">
        <v>0.9</v>
      </c>
      <c r="I93" s="151" t="s">
        <v>34</v>
      </c>
      <c r="J93" s="189"/>
      <c r="K93" s="92"/>
    </row>
    <row r="94" spans="1:11" s="4" customFormat="1">
      <c r="A94" s="18">
        <v>87</v>
      </c>
      <c r="B94" s="20" t="s">
        <v>25</v>
      </c>
      <c r="C94" s="50">
        <v>3.2</v>
      </c>
      <c r="D94" s="174"/>
      <c r="E94" s="40">
        <v>42847</v>
      </c>
      <c r="F94" s="73">
        <v>42947</v>
      </c>
      <c r="G94" s="42" t="s">
        <v>42</v>
      </c>
      <c r="H94" s="150">
        <v>0.97</v>
      </c>
      <c r="I94" s="151" t="s">
        <v>610</v>
      </c>
      <c r="J94" s="189"/>
      <c r="K94" s="92"/>
    </row>
    <row r="95" spans="1:11" s="4" customFormat="1">
      <c r="A95" s="18">
        <v>88</v>
      </c>
      <c r="B95" s="20" t="s">
        <v>26</v>
      </c>
      <c r="C95" s="50">
        <v>3</v>
      </c>
      <c r="D95" s="174"/>
      <c r="E95" s="40">
        <v>42847</v>
      </c>
      <c r="F95" s="73">
        <v>42947</v>
      </c>
      <c r="G95" s="42" t="s">
        <v>43</v>
      </c>
      <c r="H95" s="150">
        <v>0.92</v>
      </c>
      <c r="I95" s="151" t="s">
        <v>611</v>
      </c>
      <c r="J95" s="189"/>
      <c r="K95" s="92"/>
    </row>
    <row r="96" spans="1:11" s="4" customFormat="1" ht="21" customHeight="1">
      <c r="A96" s="18">
        <v>89</v>
      </c>
      <c r="B96" s="21" t="s">
        <v>28</v>
      </c>
      <c r="C96" s="50">
        <v>0.32</v>
      </c>
      <c r="D96" s="174"/>
      <c r="E96" s="40">
        <v>42847</v>
      </c>
      <c r="F96" s="73">
        <v>42947</v>
      </c>
      <c r="G96" s="42" t="s">
        <v>40</v>
      </c>
      <c r="H96" s="150">
        <v>0.9</v>
      </c>
      <c r="I96" s="151" t="s">
        <v>569</v>
      </c>
      <c r="J96" s="189"/>
      <c r="K96" s="92"/>
    </row>
    <row r="97" spans="1:11" s="4" customFormat="1">
      <c r="A97" s="18">
        <v>90</v>
      </c>
      <c r="B97" s="21" t="s">
        <v>29</v>
      </c>
      <c r="C97" s="50">
        <v>1.78</v>
      </c>
      <c r="D97" s="174"/>
      <c r="E97" s="40">
        <v>42847</v>
      </c>
      <c r="F97" s="73">
        <v>42947</v>
      </c>
      <c r="G97" s="42" t="s">
        <v>44</v>
      </c>
      <c r="H97" s="150">
        <v>0.9</v>
      </c>
      <c r="I97" s="151" t="s">
        <v>589</v>
      </c>
      <c r="J97" s="189"/>
      <c r="K97" s="92"/>
    </row>
    <row r="98" spans="1:11" s="4" customFormat="1">
      <c r="A98" s="18">
        <v>91</v>
      </c>
      <c r="B98" s="21" t="s">
        <v>275</v>
      </c>
      <c r="C98" s="50">
        <v>0.66</v>
      </c>
      <c r="D98" s="174"/>
      <c r="E98" s="40">
        <v>42840</v>
      </c>
      <c r="F98" s="73">
        <v>42931</v>
      </c>
      <c r="G98" s="42" t="s">
        <v>38</v>
      </c>
      <c r="H98" s="150">
        <v>1</v>
      </c>
      <c r="I98" s="152" t="s">
        <v>35</v>
      </c>
      <c r="J98" s="189"/>
      <c r="K98" s="92"/>
    </row>
    <row r="99" spans="1:11" s="4" customFormat="1" ht="21" customHeight="1">
      <c r="A99" s="51" t="s">
        <v>278</v>
      </c>
      <c r="B99" s="46"/>
      <c r="C99" s="46"/>
      <c r="D99" s="46"/>
      <c r="E99" s="46"/>
      <c r="F99" s="35"/>
      <c r="G99" s="35"/>
      <c r="H99" s="74"/>
      <c r="I99" s="75"/>
      <c r="J99" s="22"/>
      <c r="K99" s="92"/>
    </row>
    <row r="100" spans="1:11" s="4" customFormat="1" ht="21" customHeight="1">
      <c r="A100" s="13"/>
      <c r="B100" s="23" t="s">
        <v>82</v>
      </c>
      <c r="C100" s="138"/>
      <c r="D100" s="36"/>
      <c r="E100" s="138"/>
      <c r="F100" s="24"/>
      <c r="G100" s="24"/>
      <c r="H100" s="26"/>
      <c r="I100" s="26"/>
      <c r="J100" s="22"/>
      <c r="K100" s="92"/>
    </row>
    <row r="101" spans="1:11" s="4" customFormat="1" ht="30.75" customHeight="1">
      <c r="A101" s="14">
        <v>92</v>
      </c>
      <c r="B101" s="7" t="s">
        <v>83</v>
      </c>
      <c r="C101" s="12">
        <v>1.4</v>
      </c>
      <c r="D101" s="174" t="s">
        <v>615</v>
      </c>
      <c r="E101" s="52" t="s">
        <v>84</v>
      </c>
      <c r="F101" s="110" t="s">
        <v>580</v>
      </c>
      <c r="G101" s="168">
        <v>2277</v>
      </c>
      <c r="H101" s="167">
        <v>1</v>
      </c>
      <c r="I101" s="169">
        <v>2250</v>
      </c>
      <c r="J101" s="189" t="s">
        <v>597</v>
      </c>
      <c r="K101" s="92"/>
    </row>
    <row r="102" spans="1:11" s="4" customFormat="1">
      <c r="A102" s="14">
        <v>93</v>
      </c>
      <c r="B102" s="7" t="s">
        <v>85</v>
      </c>
      <c r="C102" s="12">
        <v>0.35</v>
      </c>
      <c r="D102" s="174"/>
      <c r="E102" s="52" t="s">
        <v>84</v>
      </c>
      <c r="F102" s="110" t="s">
        <v>578</v>
      </c>
      <c r="G102" s="168">
        <v>110</v>
      </c>
      <c r="H102" s="167">
        <v>1</v>
      </c>
      <c r="I102" s="100">
        <v>100</v>
      </c>
      <c r="J102" s="189"/>
      <c r="K102" s="92"/>
    </row>
    <row r="103" spans="1:11" s="4" customFormat="1">
      <c r="A103" s="14">
        <v>94</v>
      </c>
      <c r="B103" s="7" t="s">
        <v>86</v>
      </c>
      <c r="C103" s="12">
        <v>0.85</v>
      </c>
      <c r="D103" s="174"/>
      <c r="E103" s="52" t="s">
        <v>84</v>
      </c>
      <c r="F103" s="110" t="s">
        <v>578</v>
      </c>
      <c r="G103" s="139">
        <v>178</v>
      </c>
      <c r="H103" s="167">
        <v>1</v>
      </c>
      <c r="I103" s="100">
        <v>170</v>
      </c>
      <c r="J103" s="189"/>
      <c r="K103" s="92"/>
    </row>
    <row r="104" spans="1:11" s="4" customFormat="1">
      <c r="A104" s="14">
        <v>95</v>
      </c>
      <c r="B104" s="7" t="s">
        <v>87</v>
      </c>
      <c r="C104" s="12">
        <v>0.35</v>
      </c>
      <c r="D104" s="174"/>
      <c r="E104" s="52" t="s">
        <v>84</v>
      </c>
      <c r="F104" s="110" t="s">
        <v>580</v>
      </c>
      <c r="G104" s="139">
        <v>110</v>
      </c>
      <c r="H104" s="167">
        <v>1</v>
      </c>
      <c r="I104" s="100">
        <v>100</v>
      </c>
      <c r="J104" s="189"/>
      <c r="K104" s="92"/>
    </row>
    <row r="105" spans="1:11" s="85" customFormat="1">
      <c r="A105" s="14">
        <v>96</v>
      </c>
      <c r="B105" s="7" t="s">
        <v>88</v>
      </c>
      <c r="C105" s="12">
        <v>1.19</v>
      </c>
      <c r="D105" s="174"/>
      <c r="E105" s="52" t="s">
        <v>84</v>
      </c>
      <c r="F105" s="110" t="s">
        <v>549</v>
      </c>
      <c r="G105" s="139">
        <v>374</v>
      </c>
      <c r="H105" s="101">
        <v>1</v>
      </c>
      <c r="I105" s="153">
        <v>370</v>
      </c>
      <c r="J105" s="189"/>
      <c r="K105" s="92"/>
    </row>
    <row r="106" spans="1:11" s="85" customFormat="1">
      <c r="A106" s="14">
        <v>97</v>
      </c>
      <c r="B106" s="7" t="s">
        <v>89</v>
      </c>
      <c r="C106" s="12">
        <v>1</v>
      </c>
      <c r="D106" s="174"/>
      <c r="E106" s="52" t="s">
        <v>84</v>
      </c>
      <c r="F106" s="110" t="s">
        <v>549</v>
      </c>
      <c r="G106" s="168">
        <v>400</v>
      </c>
      <c r="H106" s="167">
        <v>1</v>
      </c>
      <c r="I106" s="169" t="s">
        <v>546</v>
      </c>
      <c r="J106" s="189"/>
      <c r="K106" s="92"/>
    </row>
    <row r="107" spans="1:11" s="85" customFormat="1">
      <c r="A107" s="14">
        <v>98</v>
      </c>
      <c r="B107" s="7" t="s">
        <v>90</v>
      </c>
      <c r="C107" s="12">
        <v>1</v>
      </c>
      <c r="D107" s="174"/>
      <c r="E107" s="52" t="s">
        <v>84</v>
      </c>
      <c r="F107" s="110" t="s">
        <v>549</v>
      </c>
      <c r="G107" s="168">
        <v>180</v>
      </c>
      <c r="H107" s="167">
        <v>1</v>
      </c>
      <c r="I107" s="169" t="s">
        <v>546</v>
      </c>
      <c r="J107" s="189"/>
      <c r="K107" s="92"/>
    </row>
    <row r="108" spans="1:11" s="85" customFormat="1">
      <c r="A108" s="14">
        <v>99</v>
      </c>
      <c r="B108" s="7" t="s">
        <v>91</v>
      </c>
      <c r="C108" s="12">
        <v>2.2999999999999998</v>
      </c>
      <c r="D108" s="174"/>
      <c r="E108" s="52" t="s">
        <v>84</v>
      </c>
      <c r="F108" s="110" t="s">
        <v>549</v>
      </c>
      <c r="G108" s="168">
        <v>900</v>
      </c>
      <c r="H108" s="101">
        <v>1</v>
      </c>
      <c r="I108" s="169" t="s">
        <v>546</v>
      </c>
      <c r="J108" s="189"/>
      <c r="K108" s="92"/>
    </row>
    <row r="109" spans="1:11" s="4" customFormat="1" ht="18" customHeight="1">
      <c r="A109" s="14"/>
      <c r="B109" s="15" t="s">
        <v>92</v>
      </c>
      <c r="C109" s="12"/>
      <c r="D109" s="22"/>
      <c r="E109" s="52"/>
      <c r="F109" s="111"/>
      <c r="G109" s="168"/>
      <c r="H109" s="167"/>
      <c r="I109" s="169"/>
      <c r="J109" s="189"/>
      <c r="K109" s="92"/>
    </row>
    <row r="110" spans="1:11" s="4" customFormat="1" ht="30.75" customHeight="1">
      <c r="A110" s="14">
        <v>100</v>
      </c>
      <c r="B110" s="7" t="s">
        <v>93</v>
      </c>
      <c r="C110" s="12">
        <v>2.1</v>
      </c>
      <c r="D110" s="174" t="s">
        <v>27</v>
      </c>
      <c r="E110" s="52" t="s">
        <v>84</v>
      </c>
      <c r="F110" s="110" t="s">
        <v>578</v>
      </c>
      <c r="G110" s="168">
        <v>900</v>
      </c>
      <c r="H110" s="167">
        <v>1</v>
      </c>
      <c r="I110" s="169" t="s">
        <v>546</v>
      </c>
      <c r="J110" s="189"/>
      <c r="K110" s="92"/>
    </row>
    <row r="111" spans="1:11" s="85" customFormat="1">
      <c r="A111" s="14">
        <v>101</v>
      </c>
      <c r="B111" s="7" t="s">
        <v>94</v>
      </c>
      <c r="C111" s="12">
        <v>1</v>
      </c>
      <c r="D111" s="174"/>
      <c r="E111" s="52" t="s">
        <v>84</v>
      </c>
      <c r="F111" s="110" t="s">
        <v>549</v>
      </c>
      <c r="G111" s="168">
        <v>500</v>
      </c>
      <c r="H111" s="167">
        <v>1</v>
      </c>
      <c r="I111" s="169" t="s">
        <v>546</v>
      </c>
      <c r="J111" s="189"/>
      <c r="K111" s="92"/>
    </row>
    <row r="112" spans="1:11" s="4" customFormat="1" ht="30.75" customHeight="1">
      <c r="A112" s="14">
        <v>102</v>
      </c>
      <c r="B112" s="7" t="s">
        <v>95</v>
      </c>
      <c r="C112" s="12">
        <v>1.6</v>
      </c>
      <c r="D112" s="174"/>
      <c r="E112" s="52" t="s">
        <v>84</v>
      </c>
      <c r="F112" s="110" t="s">
        <v>578</v>
      </c>
      <c r="G112" s="168">
        <v>360</v>
      </c>
      <c r="H112" s="167">
        <v>1</v>
      </c>
      <c r="I112" s="169" t="s">
        <v>546</v>
      </c>
      <c r="J112" s="189"/>
      <c r="K112" s="92"/>
    </row>
    <row r="113" spans="1:11" s="4" customFormat="1" ht="30.75" customHeight="1">
      <c r="A113" s="14">
        <v>103</v>
      </c>
      <c r="B113" s="7" t="s">
        <v>96</v>
      </c>
      <c r="C113" s="12">
        <v>1.3</v>
      </c>
      <c r="D113" s="174"/>
      <c r="E113" s="52" t="s">
        <v>84</v>
      </c>
      <c r="F113" s="110" t="s">
        <v>578</v>
      </c>
      <c r="G113" s="168">
        <v>520</v>
      </c>
      <c r="H113" s="167">
        <v>1</v>
      </c>
      <c r="I113" s="169" t="s">
        <v>546</v>
      </c>
      <c r="J113" s="189"/>
      <c r="K113" s="92"/>
    </row>
    <row r="114" spans="1:11" s="4" customFormat="1">
      <c r="A114" s="14">
        <v>104</v>
      </c>
      <c r="B114" s="7" t="s">
        <v>97</v>
      </c>
      <c r="C114" s="12">
        <v>0.6</v>
      </c>
      <c r="D114" s="174"/>
      <c r="E114" s="52" t="s">
        <v>84</v>
      </c>
      <c r="F114" s="110" t="s">
        <v>578</v>
      </c>
      <c r="G114" s="168">
        <v>200</v>
      </c>
      <c r="H114" s="167">
        <v>1</v>
      </c>
      <c r="I114" s="169" t="s">
        <v>546</v>
      </c>
      <c r="J114" s="189"/>
      <c r="K114" s="92"/>
    </row>
    <row r="115" spans="1:11" s="4" customFormat="1" ht="16.5" customHeight="1">
      <c r="A115" s="14">
        <v>105</v>
      </c>
      <c r="B115" s="7" t="s">
        <v>98</v>
      </c>
      <c r="C115" s="12">
        <v>0.6</v>
      </c>
      <c r="D115" s="174"/>
      <c r="E115" s="52" t="s">
        <v>84</v>
      </c>
      <c r="F115" s="110" t="s">
        <v>578</v>
      </c>
      <c r="G115" s="168">
        <v>200</v>
      </c>
      <c r="H115" s="167">
        <v>1</v>
      </c>
      <c r="I115" s="169" t="s">
        <v>546</v>
      </c>
      <c r="J115" s="189"/>
      <c r="K115" s="92"/>
    </row>
    <row r="116" spans="1:11" s="4" customFormat="1">
      <c r="A116" s="14">
        <v>106</v>
      </c>
      <c r="B116" s="7" t="s">
        <v>99</v>
      </c>
      <c r="C116" s="12">
        <v>0.32</v>
      </c>
      <c r="D116" s="174"/>
      <c r="E116" s="52" t="s">
        <v>84</v>
      </c>
      <c r="F116" s="93" t="s">
        <v>612</v>
      </c>
      <c r="G116" s="168">
        <v>130</v>
      </c>
      <c r="H116" s="167">
        <v>0.94</v>
      </c>
      <c r="I116" s="169" t="s">
        <v>546</v>
      </c>
      <c r="J116" s="189"/>
      <c r="K116" s="92"/>
    </row>
    <row r="117" spans="1:11" s="4" customFormat="1">
      <c r="A117" s="14">
        <v>107</v>
      </c>
      <c r="B117" s="7" t="s">
        <v>100</v>
      </c>
      <c r="C117" s="12">
        <v>0.38</v>
      </c>
      <c r="D117" s="174" t="s">
        <v>27</v>
      </c>
      <c r="E117" s="52" t="s">
        <v>84</v>
      </c>
      <c r="F117" s="110" t="s">
        <v>578</v>
      </c>
      <c r="G117" s="168">
        <v>160</v>
      </c>
      <c r="H117" s="167">
        <v>1</v>
      </c>
      <c r="I117" s="169" t="s">
        <v>546</v>
      </c>
      <c r="J117" s="189" t="s">
        <v>597</v>
      </c>
      <c r="K117" s="92"/>
    </row>
    <row r="118" spans="1:11" s="4" customFormat="1">
      <c r="A118" s="14">
        <v>108</v>
      </c>
      <c r="B118" s="7" t="s">
        <v>101</v>
      </c>
      <c r="C118" s="12">
        <v>0.38</v>
      </c>
      <c r="D118" s="174"/>
      <c r="E118" s="52" t="s">
        <v>84</v>
      </c>
      <c r="F118" s="110" t="s">
        <v>578</v>
      </c>
      <c r="G118" s="168">
        <v>750</v>
      </c>
      <c r="H118" s="167">
        <v>1</v>
      </c>
      <c r="I118" s="169">
        <v>740</v>
      </c>
      <c r="J118" s="189"/>
      <c r="K118" s="92">
        <f>750*60/100</f>
        <v>450</v>
      </c>
    </row>
    <row r="119" spans="1:11" s="4" customFormat="1">
      <c r="A119" s="14">
        <v>109</v>
      </c>
      <c r="B119" s="7" t="s">
        <v>102</v>
      </c>
      <c r="C119" s="12">
        <v>0.8</v>
      </c>
      <c r="D119" s="174"/>
      <c r="E119" s="52" t="s">
        <v>84</v>
      </c>
      <c r="F119" s="110" t="s">
        <v>578</v>
      </c>
      <c r="G119" s="168">
        <v>280</v>
      </c>
      <c r="H119" s="167">
        <v>1</v>
      </c>
      <c r="I119" s="169" t="s">
        <v>546</v>
      </c>
      <c r="J119" s="189"/>
      <c r="K119" s="92"/>
    </row>
    <row r="120" spans="1:11" s="4" customFormat="1">
      <c r="A120" s="14">
        <v>110</v>
      </c>
      <c r="B120" s="7" t="s">
        <v>103</v>
      </c>
      <c r="C120" s="12">
        <v>1.2</v>
      </c>
      <c r="D120" s="174"/>
      <c r="E120" s="52" t="s">
        <v>84</v>
      </c>
      <c r="F120" s="110" t="s">
        <v>578</v>
      </c>
      <c r="G120" s="168">
        <v>2480</v>
      </c>
      <c r="H120" s="167">
        <v>1</v>
      </c>
      <c r="I120" s="169">
        <v>2450</v>
      </c>
      <c r="J120" s="189"/>
      <c r="K120" s="92"/>
    </row>
    <row r="121" spans="1:11" s="4" customFormat="1">
      <c r="A121" s="14">
        <v>111</v>
      </c>
      <c r="B121" s="7" t="s">
        <v>104</v>
      </c>
      <c r="C121" s="12">
        <v>1.4</v>
      </c>
      <c r="D121" s="174"/>
      <c r="E121" s="52" t="s">
        <v>84</v>
      </c>
      <c r="F121" s="110" t="s">
        <v>578</v>
      </c>
      <c r="G121" s="168">
        <v>500</v>
      </c>
      <c r="H121" s="167">
        <v>1</v>
      </c>
      <c r="I121" s="169" t="s">
        <v>546</v>
      </c>
      <c r="J121" s="189"/>
      <c r="K121" s="92"/>
    </row>
    <row r="122" spans="1:11" s="4" customFormat="1">
      <c r="A122" s="14">
        <v>112</v>
      </c>
      <c r="B122" s="7" t="s">
        <v>105</v>
      </c>
      <c r="C122" s="12">
        <v>0.15</v>
      </c>
      <c r="D122" s="174"/>
      <c r="E122" s="52" t="s">
        <v>84</v>
      </c>
      <c r="F122" s="110" t="s">
        <v>578</v>
      </c>
      <c r="G122" s="168">
        <v>60</v>
      </c>
      <c r="H122" s="167">
        <v>1</v>
      </c>
      <c r="I122" s="169" t="s">
        <v>546</v>
      </c>
      <c r="J122" s="189"/>
      <c r="K122" s="92"/>
    </row>
    <row r="123" spans="1:11" s="4" customFormat="1">
      <c r="A123" s="14">
        <v>113</v>
      </c>
      <c r="B123" s="7" t="s">
        <v>106</v>
      </c>
      <c r="C123" s="12">
        <v>1.25</v>
      </c>
      <c r="D123" s="174"/>
      <c r="E123" s="52" t="s">
        <v>84</v>
      </c>
      <c r="F123" s="110" t="s">
        <v>580</v>
      </c>
      <c r="G123" s="168">
        <v>600</v>
      </c>
      <c r="H123" s="167">
        <v>1</v>
      </c>
      <c r="I123" s="169" t="s">
        <v>546</v>
      </c>
      <c r="J123" s="189"/>
      <c r="K123" s="92"/>
    </row>
    <row r="124" spans="1:11" s="4" customFormat="1">
      <c r="A124" s="14">
        <v>114</v>
      </c>
      <c r="B124" s="7" t="s">
        <v>107</v>
      </c>
      <c r="C124" s="12">
        <v>0.55000000000000004</v>
      </c>
      <c r="D124" s="174"/>
      <c r="E124" s="52" t="s">
        <v>84</v>
      </c>
      <c r="F124" s="110" t="s">
        <v>578</v>
      </c>
      <c r="G124" s="168">
        <v>200</v>
      </c>
      <c r="H124" s="167">
        <v>1</v>
      </c>
      <c r="I124" s="169" t="s">
        <v>546</v>
      </c>
      <c r="J124" s="189"/>
      <c r="K124" s="92"/>
    </row>
    <row r="125" spans="1:11" s="4" customFormat="1" ht="16.5" customHeight="1">
      <c r="A125" s="14"/>
      <c r="B125" s="15" t="s">
        <v>108</v>
      </c>
      <c r="C125" s="12"/>
      <c r="D125" s="22"/>
      <c r="E125" s="52"/>
      <c r="F125" s="110"/>
      <c r="G125" s="168"/>
      <c r="H125" s="167"/>
      <c r="I125" s="169"/>
      <c r="J125" s="189"/>
      <c r="K125" s="92"/>
    </row>
    <row r="126" spans="1:11" s="85" customFormat="1" ht="29.25" customHeight="1">
      <c r="A126" s="14">
        <v>115</v>
      </c>
      <c r="B126" s="7" t="s">
        <v>109</v>
      </c>
      <c r="C126" s="12">
        <v>0.54</v>
      </c>
      <c r="D126" s="174" t="s">
        <v>27</v>
      </c>
      <c r="E126" s="52" t="s">
        <v>84</v>
      </c>
      <c r="F126" s="110" t="s">
        <v>549</v>
      </c>
      <c r="G126" s="168">
        <v>160</v>
      </c>
      <c r="H126" s="167">
        <v>1</v>
      </c>
      <c r="I126" s="169" t="s">
        <v>546</v>
      </c>
      <c r="J126" s="189"/>
      <c r="K126" s="92"/>
    </row>
    <row r="127" spans="1:11" s="85" customFormat="1" ht="30.75" customHeight="1">
      <c r="A127" s="14">
        <v>116</v>
      </c>
      <c r="B127" s="7" t="s">
        <v>110</v>
      </c>
      <c r="C127" s="12">
        <v>0.4</v>
      </c>
      <c r="D127" s="174"/>
      <c r="E127" s="52" t="s">
        <v>84</v>
      </c>
      <c r="F127" s="110" t="s">
        <v>549</v>
      </c>
      <c r="G127" s="168">
        <v>130</v>
      </c>
      <c r="H127" s="167">
        <v>1</v>
      </c>
      <c r="I127" s="169" t="s">
        <v>546</v>
      </c>
      <c r="J127" s="189"/>
      <c r="K127" s="92"/>
    </row>
    <row r="128" spans="1:11" s="85" customFormat="1" ht="30.75" customHeight="1">
      <c r="A128" s="14">
        <v>117</v>
      </c>
      <c r="B128" s="7" t="s">
        <v>111</v>
      </c>
      <c r="C128" s="12">
        <v>0.3</v>
      </c>
      <c r="D128" s="174"/>
      <c r="E128" s="52" t="s">
        <v>84</v>
      </c>
      <c r="F128" s="110" t="s">
        <v>549</v>
      </c>
      <c r="G128" s="168">
        <v>110</v>
      </c>
      <c r="H128" s="167">
        <v>1</v>
      </c>
      <c r="I128" s="169" t="s">
        <v>546</v>
      </c>
      <c r="J128" s="189"/>
      <c r="K128" s="92"/>
    </row>
    <row r="129" spans="1:11" s="4" customFormat="1" ht="20.25" customHeight="1">
      <c r="A129" s="14"/>
      <c r="B129" s="15" t="s">
        <v>112</v>
      </c>
      <c r="C129" s="12"/>
      <c r="D129" s="138"/>
      <c r="E129" s="52"/>
      <c r="F129" s="110"/>
      <c r="G129" s="168"/>
      <c r="H129" s="167"/>
      <c r="I129" s="169"/>
      <c r="J129" s="189"/>
      <c r="K129" s="92"/>
    </row>
    <row r="130" spans="1:11" s="85" customFormat="1">
      <c r="A130" s="14">
        <v>118</v>
      </c>
      <c r="B130" s="7" t="s">
        <v>113</v>
      </c>
      <c r="C130" s="12">
        <v>0.22500000000000001</v>
      </c>
      <c r="D130" s="174" t="s">
        <v>615</v>
      </c>
      <c r="E130" s="52" t="s">
        <v>84</v>
      </c>
      <c r="F130" s="110" t="s">
        <v>549</v>
      </c>
      <c r="G130" s="168">
        <v>70</v>
      </c>
      <c r="H130" s="167">
        <v>1</v>
      </c>
      <c r="I130" s="169">
        <v>65</v>
      </c>
      <c r="J130" s="189"/>
      <c r="K130" s="92"/>
    </row>
    <row r="131" spans="1:11" s="85" customFormat="1" ht="30.75" customHeight="1">
      <c r="A131" s="14">
        <v>119</v>
      </c>
      <c r="B131" s="7" t="s">
        <v>114</v>
      </c>
      <c r="C131" s="12">
        <v>0.31</v>
      </c>
      <c r="D131" s="174"/>
      <c r="E131" s="52" t="s">
        <v>84</v>
      </c>
      <c r="F131" s="110" t="s">
        <v>549</v>
      </c>
      <c r="G131" s="168">
        <v>100</v>
      </c>
      <c r="H131" s="167">
        <v>1</v>
      </c>
      <c r="I131" s="169" t="s">
        <v>546</v>
      </c>
      <c r="J131" s="189"/>
      <c r="K131" s="92"/>
    </row>
    <row r="132" spans="1:11" s="4" customFormat="1" ht="18.75" customHeight="1">
      <c r="A132" s="14"/>
      <c r="B132" s="15" t="s">
        <v>115</v>
      </c>
      <c r="C132" s="12"/>
      <c r="D132" s="22"/>
      <c r="E132" s="52"/>
      <c r="F132" s="170"/>
      <c r="G132" s="168"/>
      <c r="H132" s="167"/>
      <c r="I132" s="169"/>
      <c r="J132" s="189"/>
      <c r="K132" s="92"/>
    </row>
    <row r="133" spans="1:11" s="4" customFormat="1" ht="19.5" customHeight="1">
      <c r="A133" s="14"/>
      <c r="B133" s="15" t="s">
        <v>116</v>
      </c>
      <c r="C133" s="12"/>
      <c r="D133" s="22"/>
      <c r="E133" s="52"/>
      <c r="F133" s="170"/>
      <c r="G133" s="168"/>
      <c r="H133" s="167"/>
      <c r="I133" s="169"/>
      <c r="J133" s="189"/>
      <c r="K133" s="92"/>
    </row>
    <row r="134" spans="1:11" s="85" customFormat="1">
      <c r="A134" s="14">
        <v>120</v>
      </c>
      <c r="B134" s="7" t="s">
        <v>117</v>
      </c>
      <c r="C134" s="12">
        <v>1</v>
      </c>
      <c r="D134" s="174" t="s">
        <v>27</v>
      </c>
      <c r="E134" s="52" t="s">
        <v>84</v>
      </c>
      <c r="F134" s="110" t="s">
        <v>549</v>
      </c>
      <c r="G134" s="168">
        <v>240</v>
      </c>
      <c r="H134" s="106">
        <v>1</v>
      </c>
      <c r="I134" s="169">
        <v>230</v>
      </c>
      <c r="J134" s="189"/>
      <c r="K134" s="92"/>
    </row>
    <row r="135" spans="1:11" s="85" customFormat="1">
      <c r="A135" s="14">
        <v>121</v>
      </c>
      <c r="B135" s="7" t="s">
        <v>118</v>
      </c>
      <c r="C135" s="12">
        <v>3.9950000000000001</v>
      </c>
      <c r="D135" s="174"/>
      <c r="E135" s="52" t="s">
        <v>84</v>
      </c>
      <c r="F135" s="110" t="s">
        <v>549</v>
      </c>
      <c r="G135" s="168">
        <v>950</v>
      </c>
      <c r="H135" s="167">
        <v>1</v>
      </c>
      <c r="I135" s="169" t="s">
        <v>546</v>
      </c>
      <c r="J135" s="189"/>
      <c r="K135" s="92"/>
    </row>
    <row r="136" spans="1:11" s="85" customFormat="1">
      <c r="A136" s="14">
        <v>122</v>
      </c>
      <c r="B136" s="7" t="s">
        <v>119</v>
      </c>
      <c r="C136" s="12">
        <v>0.96</v>
      </c>
      <c r="D136" s="174"/>
      <c r="E136" s="52" t="s">
        <v>84</v>
      </c>
      <c r="F136" s="110" t="s">
        <v>549</v>
      </c>
      <c r="G136" s="168">
        <v>240</v>
      </c>
      <c r="H136" s="167">
        <v>1</v>
      </c>
      <c r="I136" s="169" t="s">
        <v>547</v>
      </c>
      <c r="J136" s="189"/>
      <c r="K136" s="92"/>
    </row>
    <row r="137" spans="1:11" s="85" customFormat="1">
      <c r="A137" s="14">
        <v>123</v>
      </c>
      <c r="B137" s="7" t="s">
        <v>120</v>
      </c>
      <c r="C137" s="12">
        <v>1.55</v>
      </c>
      <c r="D137" s="174"/>
      <c r="E137" s="52" t="s">
        <v>84</v>
      </c>
      <c r="F137" s="110" t="s">
        <v>549</v>
      </c>
      <c r="G137" s="168">
        <v>450</v>
      </c>
      <c r="H137" s="167">
        <v>1</v>
      </c>
      <c r="I137" s="169" t="s">
        <v>546</v>
      </c>
      <c r="J137" s="189"/>
      <c r="K137" s="92"/>
    </row>
    <row r="138" spans="1:11" s="4" customFormat="1" ht="18.75" customHeight="1">
      <c r="A138" s="14"/>
      <c r="B138" s="15" t="s">
        <v>121</v>
      </c>
      <c r="C138" s="12"/>
      <c r="D138" s="22"/>
      <c r="E138" s="52"/>
      <c r="F138" s="170"/>
      <c r="G138" s="168"/>
      <c r="H138" s="167"/>
      <c r="I138" s="169"/>
      <c r="J138" s="189"/>
      <c r="K138" s="92"/>
    </row>
    <row r="139" spans="1:11" s="85" customFormat="1" ht="16.5" customHeight="1">
      <c r="A139" s="14">
        <v>124</v>
      </c>
      <c r="B139" s="7" t="s">
        <v>122</v>
      </c>
      <c r="C139" s="12">
        <v>1</v>
      </c>
      <c r="D139" s="174" t="s">
        <v>615</v>
      </c>
      <c r="E139" s="52" t="s">
        <v>84</v>
      </c>
      <c r="F139" s="110" t="s">
        <v>549</v>
      </c>
      <c r="G139" s="168">
        <v>240</v>
      </c>
      <c r="H139" s="167">
        <v>1</v>
      </c>
      <c r="I139" s="169">
        <v>235</v>
      </c>
      <c r="J139" s="189"/>
      <c r="K139" s="92"/>
    </row>
    <row r="140" spans="1:11" s="85" customFormat="1" ht="30.75" customHeight="1">
      <c r="A140" s="14">
        <v>125</v>
      </c>
      <c r="B140" s="7" t="s">
        <v>123</v>
      </c>
      <c r="C140" s="12">
        <v>1</v>
      </c>
      <c r="D140" s="174"/>
      <c r="E140" s="52" t="s">
        <v>84</v>
      </c>
      <c r="F140" s="110" t="s">
        <v>549</v>
      </c>
      <c r="G140" s="168">
        <v>240</v>
      </c>
      <c r="H140" s="167">
        <v>1</v>
      </c>
      <c r="I140" s="169">
        <v>230</v>
      </c>
      <c r="J140" s="189"/>
      <c r="K140" s="92"/>
    </row>
    <row r="141" spans="1:11" s="85" customFormat="1" ht="30.75" customHeight="1">
      <c r="A141" s="14">
        <v>126</v>
      </c>
      <c r="B141" s="7" t="s">
        <v>124</v>
      </c>
      <c r="C141" s="12">
        <v>0.32500000000000001</v>
      </c>
      <c r="D141" s="174"/>
      <c r="E141" s="52" t="s">
        <v>84</v>
      </c>
      <c r="F141" s="110" t="s">
        <v>549</v>
      </c>
      <c r="G141" s="168">
        <v>80</v>
      </c>
      <c r="H141" s="167">
        <v>1</v>
      </c>
      <c r="I141" s="169">
        <v>70</v>
      </c>
      <c r="J141" s="189"/>
      <c r="K141" s="92"/>
    </row>
    <row r="142" spans="1:11" s="85" customFormat="1" ht="30.75" customHeight="1">
      <c r="A142" s="14">
        <v>127</v>
      </c>
      <c r="B142" s="7" t="s">
        <v>125</v>
      </c>
      <c r="C142" s="12">
        <v>0.32500000000000001</v>
      </c>
      <c r="D142" s="174"/>
      <c r="E142" s="52" t="s">
        <v>84</v>
      </c>
      <c r="F142" s="110" t="s">
        <v>549</v>
      </c>
      <c r="G142" s="168">
        <v>80</v>
      </c>
      <c r="H142" s="167">
        <v>1</v>
      </c>
      <c r="I142" s="169">
        <v>70</v>
      </c>
      <c r="J142" s="189"/>
      <c r="K142" s="92"/>
    </row>
    <row r="143" spans="1:11" s="85" customFormat="1">
      <c r="A143" s="14">
        <v>128</v>
      </c>
      <c r="B143" s="7" t="s">
        <v>126</v>
      </c>
      <c r="C143" s="12">
        <v>1</v>
      </c>
      <c r="D143" s="174"/>
      <c r="E143" s="52" t="s">
        <v>84</v>
      </c>
      <c r="F143" s="110" t="s">
        <v>549</v>
      </c>
      <c r="G143" s="168">
        <v>240</v>
      </c>
      <c r="H143" s="167">
        <v>1</v>
      </c>
      <c r="I143" s="169">
        <v>225</v>
      </c>
      <c r="J143" s="189"/>
      <c r="K143" s="92"/>
    </row>
    <row r="144" spans="1:11" s="4" customFormat="1">
      <c r="A144" s="14"/>
      <c r="B144" s="15" t="s">
        <v>127</v>
      </c>
      <c r="C144" s="12"/>
      <c r="D144" s="22"/>
      <c r="E144" s="52"/>
      <c r="F144" s="170"/>
      <c r="G144" s="168"/>
      <c r="H144" s="167"/>
      <c r="I144" s="169"/>
      <c r="J144" s="189"/>
      <c r="K144" s="92"/>
    </row>
    <row r="145" spans="1:11" s="85" customFormat="1">
      <c r="A145" s="14">
        <v>129</v>
      </c>
      <c r="B145" s="7" t="s">
        <v>128</v>
      </c>
      <c r="C145" s="12">
        <v>0.53300000000000003</v>
      </c>
      <c r="D145" s="174" t="s">
        <v>616</v>
      </c>
      <c r="E145" s="52" t="s">
        <v>84</v>
      </c>
      <c r="F145" s="110" t="s">
        <v>549</v>
      </c>
      <c r="G145" s="168">
        <v>140</v>
      </c>
      <c r="H145" s="167">
        <v>1</v>
      </c>
      <c r="I145" s="169">
        <v>135</v>
      </c>
      <c r="J145" s="189"/>
      <c r="K145" s="92"/>
    </row>
    <row r="146" spans="1:11" s="85" customFormat="1">
      <c r="A146" s="14">
        <v>130</v>
      </c>
      <c r="B146" s="7" t="s">
        <v>129</v>
      </c>
      <c r="C146" s="12">
        <v>0.71</v>
      </c>
      <c r="D146" s="174"/>
      <c r="E146" s="52" t="s">
        <v>84</v>
      </c>
      <c r="F146" s="110" t="s">
        <v>549</v>
      </c>
      <c r="G146" s="168">
        <v>170</v>
      </c>
      <c r="H146" s="167">
        <v>1</v>
      </c>
      <c r="I146" s="169">
        <v>160</v>
      </c>
      <c r="J146" s="189"/>
      <c r="K146" s="92"/>
    </row>
    <row r="147" spans="1:11" s="4" customFormat="1" ht="19.5" customHeight="1">
      <c r="A147" s="14"/>
      <c r="B147" s="15" t="s">
        <v>130</v>
      </c>
      <c r="C147" s="12"/>
      <c r="D147" s="22"/>
      <c r="E147" s="52"/>
      <c r="F147" s="170"/>
      <c r="G147" s="168"/>
      <c r="H147" s="167"/>
      <c r="I147" s="169"/>
      <c r="J147" s="189"/>
      <c r="K147" s="92"/>
    </row>
    <row r="148" spans="1:11" s="4" customFormat="1" ht="30.75" customHeight="1">
      <c r="A148" s="14">
        <v>131</v>
      </c>
      <c r="B148" s="7" t="s">
        <v>131</v>
      </c>
      <c r="C148" s="12">
        <v>2.2170000000000001</v>
      </c>
      <c r="D148" s="174" t="s">
        <v>616</v>
      </c>
      <c r="E148" s="52" t="s">
        <v>84</v>
      </c>
      <c r="F148" s="110" t="s">
        <v>578</v>
      </c>
      <c r="G148" s="168">
        <v>120</v>
      </c>
      <c r="H148" s="167">
        <v>1</v>
      </c>
      <c r="I148" s="169">
        <v>110</v>
      </c>
      <c r="J148" s="189"/>
      <c r="K148" s="92"/>
    </row>
    <row r="149" spans="1:11" s="85" customFormat="1">
      <c r="A149" s="14">
        <v>132</v>
      </c>
      <c r="B149" s="7" t="s">
        <v>132</v>
      </c>
      <c r="C149" s="12">
        <v>0.47699999999999998</v>
      </c>
      <c r="D149" s="174"/>
      <c r="E149" s="52" t="s">
        <v>84</v>
      </c>
      <c r="F149" s="110" t="s">
        <v>549</v>
      </c>
      <c r="G149" s="168">
        <v>120</v>
      </c>
      <c r="H149" s="167">
        <v>1</v>
      </c>
      <c r="I149" s="169">
        <v>115</v>
      </c>
      <c r="J149" s="189"/>
      <c r="K149" s="92"/>
    </row>
    <row r="150" spans="1:11" s="85" customFormat="1">
      <c r="A150" s="14">
        <v>133</v>
      </c>
      <c r="B150" s="7" t="s">
        <v>133</v>
      </c>
      <c r="C150" s="12">
        <v>0.33</v>
      </c>
      <c r="D150" s="174"/>
      <c r="E150" s="52" t="s">
        <v>84</v>
      </c>
      <c r="F150" s="110" t="s">
        <v>549</v>
      </c>
      <c r="G150" s="168">
        <v>80</v>
      </c>
      <c r="H150" s="167">
        <v>1</v>
      </c>
      <c r="I150" s="169">
        <v>75</v>
      </c>
      <c r="J150" s="189"/>
      <c r="K150" s="92"/>
    </row>
    <row r="151" spans="1:11" s="85" customFormat="1">
      <c r="A151" s="14">
        <v>134</v>
      </c>
      <c r="B151" s="7" t="s">
        <v>134</v>
      </c>
      <c r="C151" s="12">
        <v>0.33</v>
      </c>
      <c r="D151" s="174"/>
      <c r="E151" s="52" t="s">
        <v>84</v>
      </c>
      <c r="F151" s="110" t="s">
        <v>549</v>
      </c>
      <c r="G151" s="168">
        <v>80</v>
      </c>
      <c r="H151" s="167">
        <v>1</v>
      </c>
      <c r="I151" s="169">
        <v>75</v>
      </c>
      <c r="J151" s="189"/>
      <c r="K151" s="92"/>
    </row>
    <row r="152" spans="1:11" s="4" customFormat="1" ht="18.75" customHeight="1">
      <c r="A152" s="14"/>
      <c r="B152" s="15" t="s">
        <v>135</v>
      </c>
      <c r="C152" s="12"/>
      <c r="D152" s="22"/>
      <c r="E152" s="52"/>
      <c r="F152" s="170"/>
      <c r="G152" s="168"/>
      <c r="H152" s="167"/>
      <c r="I152" s="169"/>
      <c r="J152" s="193"/>
      <c r="K152" s="92"/>
    </row>
    <row r="153" spans="1:11" s="85" customFormat="1" ht="28.5" customHeight="1">
      <c r="A153" s="14">
        <v>135</v>
      </c>
      <c r="B153" s="7" t="s">
        <v>136</v>
      </c>
      <c r="C153" s="12">
        <v>0.39600000000000002</v>
      </c>
      <c r="D153" s="174" t="s">
        <v>616</v>
      </c>
      <c r="E153" s="52" t="s">
        <v>84</v>
      </c>
      <c r="F153" s="110" t="s">
        <v>549</v>
      </c>
      <c r="G153" s="168">
        <v>85</v>
      </c>
      <c r="H153" s="167">
        <v>1</v>
      </c>
      <c r="I153" s="169">
        <v>80</v>
      </c>
      <c r="J153" s="189" t="s">
        <v>597</v>
      </c>
      <c r="K153" s="92"/>
    </row>
    <row r="154" spans="1:11" s="85" customFormat="1">
      <c r="A154" s="14">
        <v>136</v>
      </c>
      <c r="B154" s="7" t="s">
        <v>137</v>
      </c>
      <c r="C154" s="12">
        <v>0.29599999999999999</v>
      </c>
      <c r="D154" s="174"/>
      <c r="E154" s="52" t="s">
        <v>84</v>
      </c>
      <c r="F154" s="110" t="s">
        <v>549</v>
      </c>
      <c r="G154" s="168">
        <v>70</v>
      </c>
      <c r="H154" s="167">
        <v>1</v>
      </c>
      <c r="I154" s="169">
        <v>70</v>
      </c>
      <c r="J154" s="189"/>
      <c r="K154" s="92"/>
    </row>
    <row r="155" spans="1:11" s="85" customFormat="1">
      <c r="A155" s="14">
        <v>137</v>
      </c>
      <c r="B155" s="7" t="s">
        <v>138</v>
      </c>
      <c r="C155" s="12">
        <v>0.32100000000000001</v>
      </c>
      <c r="D155" s="174"/>
      <c r="E155" s="52" t="s">
        <v>84</v>
      </c>
      <c r="F155" s="110" t="s">
        <v>549</v>
      </c>
      <c r="G155" s="168">
        <v>75</v>
      </c>
      <c r="H155" s="167">
        <v>1</v>
      </c>
      <c r="I155" s="169">
        <v>70</v>
      </c>
      <c r="J155" s="189"/>
      <c r="K155" s="92"/>
    </row>
    <row r="156" spans="1:11" s="85" customFormat="1">
      <c r="A156" s="14">
        <v>138</v>
      </c>
      <c r="B156" s="7" t="s">
        <v>139</v>
      </c>
      <c r="C156" s="12">
        <v>0.17199999999999999</v>
      </c>
      <c r="D156" s="174"/>
      <c r="E156" s="52" t="s">
        <v>84</v>
      </c>
      <c r="F156" s="110" t="s">
        <v>549</v>
      </c>
      <c r="G156" s="168">
        <v>50</v>
      </c>
      <c r="H156" s="167">
        <v>1</v>
      </c>
      <c r="I156" s="169">
        <v>45</v>
      </c>
      <c r="J156" s="189"/>
      <c r="K156" s="92"/>
    </row>
    <row r="157" spans="1:11" s="85" customFormat="1" ht="30.75" customHeight="1">
      <c r="A157" s="14">
        <v>139</v>
      </c>
      <c r="B157" s="7" t="s">
        <v>140</v>
      </c>
      <c r="C157" s="12">
        <v>1.3</v>
      </c>
      <c r="D157" s="174"/>
      <c r="E157" s="52" t="s">
        <v>84</v>
      </c>
      <c r="F157" s="110" t="s">
        <v>549</v>
      </c>
      <c r="G157" s="168">
        <v>200</v>
      </c>
      <c r="H157" s="167">
        <v>1</v>
      </c>
      <c r="I157" s="169">
        <v>180</v>
      </c>
      <c r="J157" s="189"/>
      <c r="K157" s="92"/>
    </row>
    <row r="158" spans="1:11" s="4" customFormat="1" ht="25.5" customHeight="1">
      <c r="A158" s="14"/>
      <c r="B158" s="15" t="s">
        <v>141</v>
      </c>
      <c r="C158" s="12"/>
      <c r="D158" s="22"/>
      <c r="E158" s="52"/>
      <c r="F158" s="170"/>
      <c r="G158" s="168"/>
      <c r="H158" s="167"/>
      <c r="I158" s="169"/>
      <c r="J158" s="189"/>
      <c r="K158" s="92"/>
    </row>
    <row r="159" spans="1:11" s="85" customFormat="1">
      <c r="A159" s="14">
        <v>140</v>
      </c>
      <c r="B159" s="7" t="s">
        <v>142</v>
      </c>
      <c r="C159" s="12">
        <v>0.73</v>
      </c>
      <c r="D159" s="174" t="s">
        <v>617</v>
      </c>
      <c r="E159" s="52" t="s">
        <v>84</v>
      </c>
      <c r="F159" s="110" t="s">
        <v>549</v>
      </c>
      <c r="G159" s="168">
        <v>175</v>
      </c>
      <c r="H159" s="167">
        <v>1</v>
      </c>
      <c r="I159" s="169">
        <v>160</v>
      </c>
      <c r="J159" s="189"/>
      <c r="K159" s="92"/>
    </row>
    <row r="160" spans="1:11" s="85" customFormat="1">
      <c r="A160" s="14">
        <v>141</v>
      </c>
      <c r="B160" s="7" t="s">
        <v>143</v>
      </c>
      <c r="C160" s="12">
        <v>1.05</v>
      </c>
      <c r="D160" s="174"/>
      <c r="E160" s="52" t="s">
        <v>84</v>
      </c>
      <c r="F160" s="110" t="s">
        <v>551</v>
      </c>
      <c r="G160" s="168">
        <v>250</v>
      </c>
      <c r="H160" s="167">
        <v>1</v>
      </c>
      <c r="I160" s="169">
        <v>245</v>
      </c>
      <c r="J160" s="189"/>
      <c r="K160" s="92"/>
    </row>
    <row r="161" spans="1:11" s="85" customFormat="1">
      <c r="A161" s="14">
        <v>142</v>
      </c>
      <c r="B161" s="7" t="s">
        <v>144</v>
      </c>
      <c r="C161" s="12">
        <v>0.55000000000000004</v>
      </c>
      <c r="D161" s="174"/>
      <c r="E161" s="52" t="s">
        <v>84</v>
      </c>
      <c r="F161" s="170" t="s">
        <v>552</v>
      </c>
      <c r="G161" s="168">
        <v>130</v>
      </c>
      <c r="H161" s="167">
        <v>1</v>
      </c>
      <c r="I161" s="169">
        <v>120</v>
      </c>
      <c r="J161" s="189"/>
      <c r="K161" s="92"/>
    </row>
    <row r="162" spans="1:11" s="4" customFormat="1" ht="18.75" customHeight="1">
      <c r="A162" s="14"/>
      <c r="B162" s="15" t="s">
        <v>145</v>
      </c>
      <c r="C162" s="12"/>
      <c r="D162" s="22"/>
      <c r="E162" s="52"/>
      <c r="F162" s="170"/>
      <c r="G162" s="168"/>
      <c r="H162" s="167"/>
      <c r="I162" s="169"/>
      <c r="J162" s="189"/>
      <c r="K162" s="92"/>
    </row>
    <row r="163" spans="1:11" s="85" customFormat="1" ht="28.5">
      <c r="A163" s="14">
        <v>143</v>
      </c>
      <c r="B163" s="7" t="s">
        <v>146</v>
      </c>
      <c r="C163" s="12">
        <v>1.68</v>
      </c>
      <c r="D163" s="138" t="s">
        <v>27</v>
      </c>
      <c r="E163" s="52" t="s">
        <v>84</v>
      </c>
      <c r="F163" s="170" t="s">
        <v>549</v>
      </c>
      <c r="G163" s="168">
        <v>400</v>
      </c>
      <c r="H163" s="167">
        <v>1</v>
      </c>
      <c r="I163" s="169" t="s">
        <v>548</v>
      </c>
      <c r="J163" s="189"/>
      <c r="K163" s="92"/>
    </row>
    <row r="164" spans="1:11" s="85" customFormat="1" ht="22.5" customHeight="1">
      <c r="A164" s="14"/>
      <c r="B164" s="15" t="s">
        <v>147</v>
      </c>
      <c r="C164" s="12"/>
      <c r="D164" s="22"/>
      <c r="E164" s="52"/>
      <c r="F164" s="170"/>
      <c r="G164" s="168"/>
      <c r="H164" s="167"/>
      <c r="I164" s="169"/>
      <c r="J164" s="189"/>
      <c r="K164" s="92"/>
    </row>
    <row r="165" spans="1:11" s="85" customFormat="1">
      <c r="A165" s="14">
        <v>144</v>
      </c>
      <c r="B165" s="7" t="s">
        <v>148</v>
      </c>
      <c r="C165" s="12">
        <v>0.7</v>
      </c>
      <c r="D165" s="138" t="s">
        <v>27</v>
      </c>
      <c r="E165" s="52" t="s">
        <v>84</v>
      </c>
      <c r="F165" s="110" t="s">
        <v>549</v>
      </c>
      <c r="G165" s="168">
        <v>170</v>
      </c>
      <c r="H165" s="167">
        <v>1</v>
      </c>
      <c r="I165" s="169">
        <v>160</v>
      </c>
      <c r="J165" s="189"/>
      <c r="K165" s="92"/>
    </row>
    <row r="166" spans="1:11" s="85" customFormat="1" ht="16.5" customHeight="1">
      <c r="A166" s="14">
        <v>145</v>
      </c>
      <c r="B166" s="7" t="s">
        <v>149</v>
      </c>
      <c r="C166" s="12">
        <v>1.5</v>
      </c>
      <c r="D166" s="174" t="s">
        <v>27</v>
      </c>
      <c r="E166" s="52" t="s">
        <v>84</v>
      </c>
      <c r="F166" s="110" t="s">
        <v>549</v>
      </c>
      <c r="G166" s="168">
        <v>360</v>
      </c>
      <c r="H166" s="167">
        <v>1</v>
      </c>
      <c r="I166" s="169">
        <v>355</v>
      </c>
      <c r="J166" s="189"/>
      <c r="K166" s="92"/>
    </row>
    <row r="167" spans="1:11" s="85" customFormat="1">
      <c r="A167" s="14">
        <v>146</v>
      </c>
      <c r="B167" s="7" t="s">
        <v>150</v>
      </c>
      <c r="C167" s="12">
        <v>0.65</v>
      </c>
      <c r="D167" s="174"/>
      <c r="E167" s="52" t="s">
        <v>84</v>
      </c>
      <c r="F167" s="170" t="s">
        <v>553</v>
      </c>
      <c r="G167" s="168">
        <v>80</v>
      </c>
      <c r="H167" s="167">
        <v>1</v>
      </c>
      <c r="I167" s="169" t="s">
        <v>546</v>
      </c>
      <c r="J167" s="189"/>
      <c r="K167" s="92"/>
    </row>
    <row r="168" spans="1:11" s="4" customFormat="1">
      <c r="A168" s="14">
        <v>147</v>
      </c>
      <c r="B168" s="7" t="s">
        <v>151</v>
      </c>
      <c r="C168" s="12">
        <v>0.65</v>
      </c>
      <c r="D168" s="174"/>
      <c r="E168" s="52" t="s">
        <v>84</v>
      </c>
      <c r="F168" s="110" t="s">
        <v>580</v>
      </c>
      <c r="G168" s="168">
        <v>80</v>
      </c>
      <c r="H168" s="167">
        <v>1</v>
      </c>
      <c r="I168" s="169" t="s">
        <v>546</v>
      </c>
      <c r="J168" s="189"/>
      <c r="K168" s="92"/>
    </row>
    <row r="169" spans="1:11" s="85" customFormat="1">
      <c r="A169" s="14">
        <v>148</v>
      </c>
      <c r="B169" s="7" t="s">
        <v>152</v>
      </c>
      <c r="C169" s="12">
        <v>0.65</v>
      </c>
      <c r="D169" s="174"/>
      <c r="E169" s="52" t="s">
        <v>84</v>
      </c>
      <c r="F169" s="110" t="s">
        <v>549</v>
      </c>
      <c r="G169" s="168">
        <v>160</v>
      </c>
      <c r="H169" s="167">
        <v>1</v>
      </c>
      <c r="I169" s="169">
        <v>150</v>
      </c>
      <c r="J169" s="189"/>
      <c r="K169" s="92"/>
    </row>
    <row r="170" spans="1:11" s="85" customFormat="1">
      <c r="A170" s="14">
        <v>149</v>
      </c>
      <c r="B170" s="7" t="s">
        <v>153</v>
      </c>
      <c r="C170" s="12">
        <v>0.375</v>
      </c>
      <c r="D170" s="174"/>
      <c r="E170" s="52" t="s">
        <v>84</v>
      </c>
      <c r="F170" s="170" t="s">
        <v>550</v>
      </c>
      <c r="G170" s="168">
        <v>50</v>
      </c>
      <c r="H170" s="167">
        <v>1</v>
      </c>
      <c r="I170" s="169" t="s">
        <v>546</v>
      </c>
      <c r="J170" s="189"/>
      <c r="K170" s="92"/>
    </row>
    <row r="171" spans="1:11" s="4" customFormat="1">
      <c r="A171" s="14">
        <v>150</v>
      </c>
      <c r="B171" s="7" t="s">
        <v>154</v>
      </c>
      <c r="C171" s="12">
        <v>0.375</v>
      </c>
      <c r="D171" s="174"/>
      <c r="E171" s="52" t="s">
        <v>84</v>
      </c>
      <c r="F171" s="110" t="s">
        <v>580</v>
      </c>
      <c r="G171" s="168">
        <v>50</v>
      </c>
      <c r="H171" s="167">
        <v>1</v>
      </c>
      <c r="I171" s="169" t="s">
        <v>546</v>
      </c>
      <c r="J171" s="189"/>
      <c r="K171" s="92"/>
    </row>
    <row r="172" spans="1:11" s="4" customFormat="1">
      <c r="A172" s="14">
        <v>151</v>
      </c>
      <c r="B172" s="7" t="s">
        <v>155</v>
      </c>
      <c r="C172" s="12">
        <v>0.375</v>
      </c>
      <c r="D172" s="174"/>
      <c r="E172" s="52" t="s">
        <v>84</v>
      </c>
      <c r="F172" s="170" t="s">
        <v>578</v>
      </c>
      <c r="G172" s="168">
        <v>50</v>
      </c>
      <c r="H172" s="167">
        <v>1</v>
      </c>
      <c r="I172" s="169" t="s">
        <v>546</v>
      </c>
      <c r="J172" s="189"/>
      <c r="K172" s="92"/>
    </row>
    <row r="173" spans="1:11" s="85" customFormat="1">
      <c r="A173" s="14">
        <v>152</v>
      </c>
      <c r="B173" s="7" t="s">
        <v>156</v>
      </c>
      <c r="C173" s="12">
        <v>0.69</v>
      </c>
      <c r="D173" s="174"/>
      <c r="E173" s="52" t="s">
        <v>84</v>
      </c>
      <c r="F173" s="110" t="s">
        <v>580</v>
      </c>
      <c r="G173" s="168">
        <v>100</v>
      </c>
      <c r="H173" s="167">
        <v>1</v>
      </c>
      <c r="I173" s="169">
        <v>95</v>
      </c>
      <c r="J173" s="189"/>
      <c r="K173" s="92"/>
    </row>
    <row r="174" spans="1:11" s="4" customFormat="1" ht="20.25" customHeight="1">
      <c r="A174" s="14"/>
      <c r="B174" s="15" t="s">
        <v>157</v>
      </c>
      <c r="C174" s="12"/>
      <c r="D174" s="22"/>
      <c r="E174" s="52"/>
      <c r="F174" s="170"/>
      <c r="G174" s="168"/>
      <c r="H174" s="167"/>
      <c r="I174" s="169"/>
      <c r="J174" s="189"/>
      <c r="K174" s="92"/>
    </row>
    <row r="175" spans="1:11" s="85" customFormat="1">
      <c r="A175" s="14">
        <v>153</v>
      </c>
      <c r="B175" s="7" t="s">
        <v>158</v>
      </c>
      <c r="C175" s="12">
        <v>0.46300000000000002</v>
      </c>
      <c r="D175" s="174" t="s">
        <v>615</v>
      </c>
      <c r="E175" s="52" t="s">
        <v>84</v>
      </c>
      <c r="F175" s="110" t="s">
        <v>549</v>
      </c>
      <c r="G175" s="168">
        <v>110</v>
      </c>
      <c r="H175" s="167">
        <v>1</v>
      </c>
      <c r="I175" s="169">
        <v>105</v>
      </c>
      <c r="J175" s="189"/>
      <c r="K175" s="92"/>
    </row>
    <row r="176" spans="1:11" s="4" customFormat="1">
      <c r="A176" s="14">
        <v>154</v>
      </c>
      <c r="B176" s="7" t="s">
        <v>159</v>
      </c>
      <c r="C176" s="12">
        <v>0.65</v>
      </c>
      <c r="D176" s="174"/>
      <c r="E176" s="52" t="s">
        <v>84</v>
      </c>
      <c r="F176" s="110" t="s">
        <v>580</v>
      </c>
      <c r="G176" s="168">
        <v>160</v>
      </c>
      <c r="H176" s="167">
        <v>1</v>
      </c>
      <c r="I176" s="169">
        <v>150</v>
      </c>
      <c r="J176" s="189"/>
      <c r="K176" s="92"/>
    </row>
    <row r="177" spans="1:11" s="4" customFormat="1">
      <c r="A177" s="14">
        <v>155</v>
      </c>
      <c r="B177" s="7" t="s">
        <v>160</v>
      </c>
      <c r="C177" s="12">
        <v>1</v>
      </c>
      <c r="D177" s="174"/>
      <c r="E177" s="52" t="s">
        <v>84</v>
      </c>
      <c r="F177" s="93" t="s">
        <v>599</v>
      </c>
      <c r="G177" s="168">
        <v>240</v>
      </c>
      <c r="H177" s="167">
        <v>1</v>
      </c>
      <c r="I177" s="169">
        <v>220</v>
      </c>
      <c r="J177" s="189"/>
      <c r="K177" s="92"/>
    </row>
    <row r="178" spans="1:11" s="4" customFormat="1">
      <c r="A178" s="14">
        <v>156</v>
      </c>
      <c r="B178" s="7" t="s">
        <v>161</v>
      </c>
      <c r="C178" s="12">
        <v>0.4</v>
      </c>
      <c r="D178" s="174"/>
      <c r="E178" s="52" t="s">
        <v>84</v>
      </c>
      <c r="F178" s="110" t="s">
        <v>580</v>
      </c>
      <c r="G178" s="168">
        <v>100</v>
      </c>
      <c r="H178" s="167">
        <v>1</v>
      </c>
      <c r="I178" s="169">
        <v>95</v>
      </c>
      <c r="J178" s="189"/>
      <c r="K178" s="92"/>
    </row>
    <row r="179" spans="1:11" s="85" customFormat="1">
      <c r="A179" s="14">
        <v>157</v>
      </c>
      <c r="B179" s="7" t="s">
        <v>162</v>
      </c>
      <c r="C179" s="12">
        <v>0.65</v>
      </c>
      <c r="D179" s="174"/>
      <c r="E179" s="52" t="s">
        <v>84</v>
      </c>
      <c r="F179" s="110" t="s">
        <v>549</v>
      </c>
      <c r="G179" s="168">
        <v>95</v>
      </c>
      <c r="H179" s="167">
        <v>1</v>
      </c>
      <c r="I179" s="169">
        <v>90</v>
      </c>
      <c r="J179" s="189"/>
      <c r="K179" s="92"/>
    </row>
    <row r="180" spans="1:11" s="85" customFormat="1">
      <c r="A180" s="14">
        <v>158</v>
      </c>
      <c r="B180" s="7" t="s">
        <v>163</v>
      </c>
      <c r="C180" s="12">
        <v>0.6</v>
      </c>
      <c r="D180" s="174"/>
      <c r="E180" s="52" t="s">
        <v>84</v>
      </c>
      <c r="F180" s="170" t="s">
        <v>549</v>
      </c>
      <c r="G180" s="168">
        <v>150</v>
      </c>
      <c r="H180" s="167">
        <v>1</v>
      </c>
      <c r="I180" s="169">
        <v>140</v>
      </c>
      <c r="J180" s="189"/>
      <c r="K180" s="92"/>
    </row>
    <row r="181" spans="1:11" s="85" customFormat="1">
      <c r="A181" s="14">
        <v>159</v>
      </c>
      <c r="B181" s="7" t="s">
        <v>164</v>
      </c>
      <c r="C181" s="12">
        <v>0.438</v>
      </c>
      <c r="D181" s="174"/>
      <c r="E181" s="52" t="s">
        <v>84</v>
      </c>
      <c r="F181" s="170" t="s">
        <v>549</v>
      </c>
      <c r="G181" s="168">
        <v>100</v>
      </c>
      <c r="H181" s="167">
        <v>1</v>
      </c>
      <c r="I181" s="169">
        <v>90</v>
      </c>
      <c r="J181" s="189"/>
      <c r="K181" s="92"/>
    </row>
    <row r="182" spans="1:11" s="4" customFormat="1">
      <c r="A182" s="14">
        <v>160</v>
      </c>
      <c r="B182" s="7" t="s">
        <v>165</v>
      </c>
      <c r="C182" s="12">
        <v>0.33800000000000002</v>
      </c>
      <c r="D182" s="174"/>
      <c r="E182" s="52" t="s">
        <v>84</v>
      </c>
      <c r="F182" s="170" t="s">
        <v>578</v>
      </c>
      <c r="G182" s="168">
        <v>70</v>
      </c>
      <c r="H182" s="167">
        <v>1</v>
      </c>
      <c r="I182" s="169">
        <v>60</v>
      </c>
      <c r="J182" s="189"/>
      <c r="K182" s="92"/>
    </row>
    <row r="183" spans="1:11" s="4" customFormat="1">
      <c r="A183" s="14">
        <v>161</v>
      </c>
      <c r="B183" s="7" t="s">
        <v>166</v>
      </c>
      <c r="C183" s="12">
        <v>0.26300000000000001</v>
      </c>
      <c r="D183" s="174"/>
      <c r="E183" s="52" t="s">
        <v>84</v>
      </c>
      <c r="F183" s="110" t="s">
        <v>580</v>
      </c>
      <c r="G183" s="168">
        <v>50</v>
      </c>
      <c r="H183" s="167">
        <v>1</v>
      </c>
      <c r="I183" s="169">
        <v>50</v>
      </c>
      <c r="J183" s="189"/>
      <c r="K183" s="92"/>
    </row>
    <row r="184" spans="1:11" s="85" customFormat="1">
      <c r="A184" s="14">
        <v>162</v>
      </c>
      <c r="B184" s="7" t="s">
        <v>167</v>
      </c>
      <c r="C184" s="12">
        <v>0.33800000000000002</v>
      </c>
      <c r="D184" s="174"/>
      <c r="E184" s="52" t="s">
        <v>84</v>
      </c>
      <c r="F184" s="170" t="s">
        <v>579</v>
      </c>
      <c r="G184" s="168">
        <v>70</v>
      </c>
      <c r="H184" s="167">
        <v>1</v>
      </c>
      <c r="I184" s="169">
        <v>65</v>
      </c>
      <c r="J184" s="189"/>
      <c r="K184" s="92"/>
    </row>
    <row r="185" spans="1:11" s="85" customFormat="1">
      <c r="A185" s="14">
        <v>163</v>
      </c>
      <c r="B185" s="7" t="s">
        <v>168</v>
      </c>
      <c r="C185" s="12">
        <v>0.53800000000000003</v>
      </c>
      <c r="D185" s="174"/>
      <c r="E185" s="52" t="s">
        <v>84</v>
      </c>
      <c r="F185" s="170" t="s">
        <v>549</v>
      </c>
      <c r="G185" s="168">
        <v>130</v>
      </c>
      <c r="H185" s="167">
        <v>1</v>
      </c>
      <c r="I185" s="169">
        <v>120</v>
      </c>
      <c r="J185" s="189"/>
      <c r="K185" s="92"/>
    </row>
    <row r="186" spans="1:11" s="4" customFormat="1" ht="21" customHeight="1">
      <c r="A186" s="14"/>
      <c r="B186" s="15" t="s">
        <v>169</v>
      </c>
      <c r="C186" s="12"/>
      <c r="D186" s="22"/>
      <c r="E186" s="52"/>
      <c r="F186" s="170"/>
      <c r="G186" s="168"/>
      <c r="H186" s="167"/>
      <c r="I186" s="169"/>
      <c r="J186" s="189"/>
      <c r="K186" s="92"/>
    </row>
    <row r="187" spans="1:11" s="85" customFormat="1">
      <c r="A187" s="14">
        <v>164</v>
      </c>
      <c r="B187" s="7" t="s">
        <v>170</v>
      </c>
      <c r="C187" s="12">
        <v>0.21</v>
      </c>
      <c r="D187" s="184" t="s">
        <v>176</v>
      </c>
      <c r="E187" s="52" t="s">
        <v>84</v>
      </c>
      <c r="F187" s="170" t="s">
        <v>549</v>
      </c>
      <c r="G187" s="168">
        <v>50</v>
      </c>
      <c r="H187" s="154">
        <v>1</v>
      </c>
      <c r="I187" s="155">
        <v>45</v>
      </c>
      <c r="J187" s="189"/>
      <c r="K187" s="92"/>
    </row>
    <row r="188" spans="1:11" s="85" customFormat="1">
      <c r="A188" s="14">
        <v>165</v>
      </c>
      <c r="B188" s="7" t="s">
        <v>171</v>
      </c>
      <c r="C188" s="12">
        <v>0.6</v>
      </c>
      <c r="D188" s="184"/>
      <c r="E188" s="52" t="s">
        <v>84</v>
      </c>
      <c r="F188" s="170" t="s">
        <v>549</v>
      </c>
      <c r="G188" s="168">
        <v>150</v>
      </c>
      <c r="H188" s="167">
        <v>1</v>
      </c>
      <c r="I188" s="169">
        <v>140</v>
      </c>
      <c r="J188" s="189"/>
      <c r="K188" s="92"/>
    </row>
    <row r="189" spans="1:11" s="4" customFormat="1">
      <c r="A189" s="14">
        <v>166</v>
      </c>
      <c r="B189" s="7" t="s">
        <v>172</v>
      </c>
      <c r="C189" s="12">
        <v>0.47499999999999998</v>
      </c>
      <c r="D189" s="184"/>
      <c r="E189" s="52" t="s">
        <v>84</v>
      </c>
      <c r="F189" s="110" t="s">
        <v>580</v>
      </c>
      <c r="G189" s="168">
        <v>120</v>
      </c>
      <c r="H189" s="167">
        <v>1</v>
      </c>
      <c r="I189" s="169">
        <v>115</v>
      </c>
      <c r="J189" s="189"/>
      <c r="K189" s="92"/>
    </row>
    <row r="190" spans="1:11" s="85" customFormat="1">
      <c r="A190" s="14">
        <v>167</v>
      </c>
      <c r="B190" s="7" t="s">
        <v>173</v>
      </c>
      <c r="C190" s="12">
        <v>0.44500000000000001</v>
      </c>
      <c r="D190" s="184"/>
      <c r="E190" s="52" t="s">
        <v>84</v>
      </c>
      <c r="F190" s="170" t="s">
        <v>549</v>
      </c>
      <c r="G190" s="168">
        <v>110</v>
      </c>
      <c r="H190" s="167">
        <v>1</v>
      </c>
      <c r="I190" s="169">
        <v>90</v>
      </c>
      <c r="J190" s="189"/>
      <c r="K190" s="92"/>
    </row>
    <row r="191" spans="1:11" s="4" customFormat="1" ht="19.5" customHeight="1">
      <c r="A191" s="14"/>
      <c r="B191" s="15" t="s">
        <v>174</v>
      </c>
      <c r="C191" s="12"/>
      <c r="D191" s="22"/>
      <c r="E191" s="52"/>
      <c r="F191" s="170"/>
      <c r="G191" s="168"/>
      <c r="H191" s="167"/>
      <c r="I191" s="169"/>
      <c r="J191" s="193"/>
      <c r="K191" s="92"/>
    </row>
    <row r="192" spans="1:11" s="4" customFormat="1" ht="28.5" customHeight="1">
      <c r="A192" s="14">
        <v>168</v>
      </c>
      <c r="B192" s="7" t="s">
        <v>175</v>
      </c>
      <c r="C192" s="12">
        <v>3.77</v>
      </c>
      <c r="D192" s="184" t="s">
        <v>176</v>
      </c>
      <c r="E192" s="52" t="s">
        <v>177</v>
      </c>
      <c r="F192" s="110" t="s">
        <v>580</v>
      </c>
      <c r="G192" s="168">
        <v>800</v>
      </c>
      <c r="H192" s="167">
        <v>1</v>
      </c>
      <c r="I192" s="169">
        <v>750</v>
      </c>
      <c r="J192" s="189" t="s">
        <v>597</v>
      </c>
      <c r="K192" s="92">
        <f>300*30/100</f>
        <v>90</v>
      </c>
    </row>
    <row r="193" spans="1:11" s="4" customFormat="1">
      <c r="A193" s="14">
        <v>169</v>
      </c>
      <c r="B193" s="7" t="s">
        <v>178</v>
      </c>
      <c r="C193" s="12">
        <v>1.6519999999999999</v>
      </c>
      <c r="D193" s="184"/>
      <c r="E193" s="52" t="s">
        <v>177</v>
      </c>
      <c r="F193" s="93" t="s">
        <v>578</v>
      </c>
      <c r="G193" s="76">
        <v>200</v>
      </c>
      <c r="H193" s="167">
        <v>1</v>
      </c>
      <c r="I193" s="169" t="s">
        <v>546</v>
      </c>
      <c r="J193" s="189"/>
      <c r="K193" s="92"/>
    </row>
    <row r="194" spans="1:11" s="4" customFormat="1">
      <c r="A194" s="14">
        <v>170</v>
      </c>
      <c r="B194" s="7" t="s">
        <v>179</v>
      </c>
      <c r="C194" s="12">
        <v>1.4</v>
      </c>
      <c r="D194" s="184"/>
      <c r="E194" s="52" t="s">
        <v>177</v>
      </c>
      <c r="F194" s="93" t="s">
        <v>612</v>
      </c>
      <c r="G194" s="77" t="s">
        <v>32</v>
      </c>
      <c r="H194" s="167">
        <v>0.85</v>
      </c>
      <c r="I194" s="169" t="s">
        <v>546</v>
      </c>
      <c r="J194" s="189"/>
      <c r="K194" s="92"/>
    </row>
    <row r="195" spans="1:11" s="85" customFormat="1">
      <c r="A195" s="14">
        <v>171</v>
      </c>
      <c r="B195" s="7" t="s">
        <v>180</v>
      </c>
      <c r="C195" s="12">
        <v>1.64</v>
      </c>
      <c r="D195" s="184"/>
      <c r="E195" s="52" t="s">
        <v>177</v>
      </c>
      <c r="F195" s="93">
        <v>42916</v>
      </c>
      <c r="G195" s="168">
        <v>200</v>
      </c>
      <c r="H195" s="167">
        <v>1</v>
      </c>
      <c r="I195" s="169" t="s">
        <v>546</v>
      </c>
      <c r="J195" s="189"/>
      <c r="K195" s="92"/>
    </row>
    <row r="196" spans="1:11" s="4" customFormat="1">
      <c r="A196" s="14">
        <v>172</v>
      </c>
      <c r="B196" s="7" t="s">
        <v>181</v>
      </c>
      <c r="C196" s="12">
        <v>1</v>
      </c>
      <c r="D196" s="184"/>
      <c r="E196" s="52" t="s">
        <v>177</v>
      </c>
      <c r="F196" s="110" t="s">
        <v>580</v>
      </c>
      <c r="G196" s="76">
        <v>300</v>
      </c>
      <c r="H196" s="167">
        <v>1</v>
      </c>
      <c r="I196" s="169">
        <v>295</v>
      </c>
      <c r="J196" s="189"/>
      <c r="K196" s="92"/>
    </row>
    <row r="197" spans="1:11" s="4" customFormat="1">
      <c r="A197" s="14">
        <v>173</v>
      </c>
      <c r="B197" s="7" t="s">
        <v>182</v>
      </c>
      <c r="C197" s="12">
        <v>1.25</v>
      </c>
      <c r="D197" s="184"/>
      <c r="E197" s="52" t="s">
        <v>177</v>
      </c>
      <c r="F197" s="93" t="s">
        <v>612</v>
      </c>
      <c r="G197" s="77" t="s">
        <v>40</v>
      </c>
      <c r="H197" s="167">
        <v>0.85</v>
      </c>
      <c r="I197" s="169">
        <v>300</v>
      </c>
      <c r="J197" s="189"/>
      <c r="K197" s="92"/>
    </row>
    <row r="198" spans="1:11" s="4" customFormat="1">
      <c r="A198" s="14">
        <v>174</v>
      </c>
      <c r="B198" s="7" t="s">
        <v>183</v>
      </c>
      <c r="C198" s="12">
        <v>1.18</v>
      </c>
      <c r="D198" s="184"/>
      <c r="E198" s="52" t="s">
        <v>177</v>
      </c>
      <c r="F198" s="110" t="s">
        <v>580</v>
      </c>
      <c r="G198" s="168">
        <v>300</v>
      </c>
      <c r="H198" s="167">
        <v>1</v>
      </c>
      <c r="I198" s="169">
        <v>295</v>
      </c>
      <c r="J198" s="189"/>
      <c r="K198" s="92"/>
    </row>
    <row r="199" spans="1:11" s="4" customFormat="1" ht="18.75" customHeight="1">
      <c r="A199" s="14"/>
      <c r="B199" s="15" t="s">
        <v>92</v>
      </c>
      <c r="C199" s="12"/>
      <c r="D199" s="22"/>
      <c r="E199" s="52"/>
      <c r="F199" s="93"/>
      <c r="G199" s="168"/>
      <c r="H199" s="167"/>
      <c r="I199" s="169"/>
      <c r="J199" s="189"/>
      <c r="K199" s="92"/>
    </row>
    <row r="200" spans="1:11" s="4" customFormat="1" ht="19.5" customHeight="1">
      <c r="A200" s="14"/>
      <c r="B200" s="15" t="s">
        <v>145</v>
      </c>
      <c r="C200" s="12"/>
      <c r="D200" s="22"/>
      <c r="E200" s="52"/>
      <c r="F200" s="93"/>
      <c r="G200" s="168"/>
      <c r="H200" s="167"/>
      <c r="I200" s="169"/>
      <c r="J200" s="189"/>
      <c r="K200" s="92"/>
    </row>
    <row r="201" spans="1:11" s="4" customFormat="1" ht="28.5" customHeight="1">
      <c r="A201" s="14">
        <v>175</v>
      </c>
      <c r="B201" s="7" t="s">
        <v>184</v>
      </c>
      <c r="C201" s="12">
        <v>1.02</v>
      </c>
      <c r="D201" s="184" t="s">
        <v>176</v>
      </c>
      <c r="E201" s="52" t="s">
        <v>177</v>
      </c>
      <c r="F201" s="93" t="s">
        <v>599</v>
      </c>
      <c r="G201" s="168">
        <v>100</v>
      </c>
      <c r="H201" s="167">
        <v>1</v>
      </c>
      <c r="I201" s="169">
        <v>90</v>
      </c>
      <c r="J201" s="189"/>
      <c r="K201" s="92"/>
    </row>
    <row r="202" spans="1:11" s="85" customFormat="1">
      <c r="A202" s="14">
        <v>176</v>
      </c>
      <c r="B202" s="7" t="s">
        <v>185</v>
      </c>
      <c r="C202" s="12">
        <v>0.32500000000000001</v>
      </c>
      <c r="D202" s="184"/>
      <c r="E202" s="52" t="s">
        <v>177</v>
      </c>
      <c r="F202" s="93">
        <v>42906</v>
      </c>
      <c r="G202" s="77" t="s">
        <v>32</v>
      </c>
      <c r="H202" s="167">
        <v>1</v>
      </c>
      <c r="I202" s="169">
        <v>195</v>
      </c>
      <c r="J202" s="189"/>
      <c r="K202" s="92">
        <f>100*20/100</f>
        <v>20</v>
      </c>
    </row>
    <row r="203" spans="1:11" s="85" customFormat="1">
      <c r="A203" s="14">
        <v>177</v>
      </c>
      <c r="B203" s="7" t="s">
        <v>185</v>
      </c>
      <c r="C203" s="12">
        <v>0.33</v>
      </c>
      <c r="D203" s="184"/>
      <c r="E203" s="52" t="s">
        <v>177</v>
      </c>
      <c r="F203" s="93">
        <v>42906</v>
      </c>
      <c r="G203" s="77" t="s">
        <v>32</v>
      </c>
      <c r="H203" s="167">
        <v>1</v>
      </c>
      <c r="I203" s="169">
        <v>195</v>
      </c>
      <c r="J203" s="189"/>
      <c r="K203" s="92"/>
    </row>
    <row r="204" spans="1:11" s="85" customFormat="1">
      <c r="A204" s="14">
        <v>178</v>
      </c>
      <c r="B204" s="7" t="s">
        <v>186</v>
      </c>
      <c r="C204" s="12">
        <v>0.26500000000000001</v>
      </c>
      <c r="D204" s="184"/>
      <c r="E204" s="52" t="s">
        <v>177</v>
      </c>
      <c r="F204" s="93">
        <v>42911</v>
      </c>
      <c r="G204" s="77" t="s">
        <v>32</v>
      </c>
      <c r="H204" s="167">
        <v>1</v>
      </c>
      <c r="I204" s="169">
        <v>190</v>
      </c>
      <c r="J204" s="189"/>
      <c r="K204" s="92"/>
    </row>
    <row r="205" spans="1:11" s="4" customFormat="1" ht="21.75" customHeight="1">
      <c r="A205" s="14">
        <v>179</v>
      </c>
      <c r="B205" s="7" t="s">
        <v>187</v>
      </c>
      <c r="C205" s="12">
        <v>0.31900000000000001</v>
      </c>
      <c r="D205" s="184"/>
      <c r="E205" s="52" t="s">
        <v>177</v>
      </c>
      <c r="F205" s="110" t="s">
        <v>580</v>
      </c>
      <c r="G205" s="168">
        <v>100</v>
      </c>
      <c r="H205" s="167">
        <v>1</v>
      </c>
      <c r="I205" s="169">
        <v>90</v>
      </c>
      <c r="J205" s="189"/>
      <c r="K205" s="92"/>
    </row>
    <row r="206" spans="1:11" s="4" customFormat="1">
      <c r="A206" s="14">
        <v>180</v>
      </c>
      <c r="B206" s="7" t="s">
        <v>188</v>
      </c>
      <c r="C206" s="12">
        <v>0.33</v>
      </c>
      <c r="D206" s="184"/>
      <c r="E206" s="52" t="s">
        <v>177</v>
      </c>
      <c r="F206" s="110" t="s">
        <v>580</v>
      </c>
      <c r="G206" s="168">
        <v>100</v>
      </c>
      <c r="H206" s="167">
        <v>1</v>
      </c>
      <c r="I206" s="169">
        <v>90</v>
      </c>
      <c r="J206" s="189"/>
      <c r="K206" s="92"/>
    </row>
    <row r="207" spans="1:11" s="4" customFormat="1">
      <c r="A207" s="14">
        <v>181</v>
      </c>
      <c r="B207" s="7" t="s">
        <v>189</v>
      </c>
      <c r="C207" s="12">
        <v>1.68</v>
      </c>
      <c r="D207" s="184"/>
      <c r="E207" s="52" t="s">
        <v>177</v>
      </c>
      <c r="F207" s="93" t="s">
        <v>612</v>
      </c>
      <c r="G207" s="168">
        <v>500</v>
      </c>
      <c r="H207" s="167">
        <v>0.9</v>
      </c>
      <c r="I207" s="169">
        <v>470</v>
      </c>
      <c r="J207" s="189"/>
      <c r="K207" s="92"/>
    </row>
    <row r="208" spans="1:11" s="4" customFormat="1">
      <c r="A208" s="14">
        <v>182</v>
      </c>
      <c r="B208" s="7" t="s">
        <v>190</v>
      </c>
      <c r="C208" s="12">
        <v>1.68</v>
      </c>
      <c r="D208" s="184"/>
      <c r="E208" s="52" t="s">
        <v>177</v>
      </c>
      <c r="F208" s="93" t="s">
        <v>612</v>
      </c>
      <c r="G208" s="87">
        <v>4.5</v>
      </c>
      <c r="H208" s="167">
        <v>0.9</v>
      </c>
      <c r="I208" s="169">
        <v>400</v>
      </c>
      <c r="J208" s="189"/>
      <c r="K208" s="92"/>
    </row>
    <row r="209" spans="1:11" s="4" customFormat="1" ht="18" customHeight="1">
      <c r="A209" s="14"/>
      <c r="B209" s="15" t="s">
        <v>191</v>
      </c>
      <c r="C209" s="12"/>
      <c r="D209" s="22"/>
      <c r="E209" s="52"/>
      <c r="F209" s="93"/>
      <c r="G209" s="168"/>
      <c r="H209" s="167"/>
      <c r="I209" s="169"/>
      <c r="J209" s="189"/>
      <c r="K209" s="92"/>
    </row>
    <row r="210" spans="1:11" s="4" customFormat="1" ht="30.75" customHeight="1">
      <c r="A210" s="14">
        <v>183</v>
      </c>
      <c r="B210" s="7" t="s">
        <v>192</v>
      </c>
      <c r="C210" s="12">
        <v>0.97499999999999998</v>
      </c>
      <c r="D210" s="184" t="s">
        <v>176</v>
      </c>
      <c r="E210" s="52" t="s">
        <v>177</v>
      </c>
      <c r="F210" s="110" t="s">
        <v>580</v>
      </c>
      <c r="G210" s="168">
        <v>200</v>
      </c>
      <c r="H210" s="167">
        <v>1</v>
      </c>
      <c r="I210" s="169" t="s">
        <v>598</v>
      </c>
      <c r="J210" s="189"/>
      <c r="K210" s="92"/>
    </row>
    <row r="211" spans="1:11" s="4" customFormat="1" ht="30.75" customHeight="1">
      <c r="A211" s="14">
        <v>184</v>
      </c>
      <c r="B211" s="7" t="s">
        <v>193</v>
      </c>
      <c r="C211" s="12">
        <v>0.26500000000000001</v>
      </c>
      <c r="D211" s="184"/>
      <c r="E211" s="52" t="s">
        <v>177</v>
      </c>
      <c r="F211" s="110" t="s">
        <v>580</v>
      </c>
      <c r="G211" s="168">
        <v>100</v>
      </c>
      <c r="H211" s="167">
        <v>1</v>
      </c>
      <c r="I211" s="169" t="s">
        <v>590</v>
      </c>
      <c r="J211" s="189"/>
      <c r="K211" s="92"/>
    </row>
    <row r="212" spans="1:11" s="4" customFormat="1" ht="22.5" customHeight="1">
      <c r="A212" s="14"/>
      <c r="B212" s="15" t="s">
        <v>194</v>
      </c>
      <c r="C212" s="12"/>
      <c r="D212" s="22"/>
      <c r="E212" s="52"/>
      <c r="F212" s="93"/>
      <c r="G212" s="168"/>
      <c r="H212" s="167"/>
      <c r="I212" s="169"/>
      <c r="J212" s="189"/>
      <c r="K212" s="92"/>
    </row>
    <row r="213" spans="1:11" s="85" customFormat="1" ht="30.75" customHeight="1">
      <c r="A213" s="14">
        <v>185</v>
      </c>
      <c r="B213" s="7" t="s">
        <v>195</v>
      </c>
      <c r="C213" s="12">
        <v>0.72</v>
      </c>
      <c r="D213" s="184" t="s">
        <v>176</v>
      </c>
      <c r="E213" s="52" t="s">
        <v>177</v>
      </c>
      <c r="F213" s="93">
        <v>42901</v>
      </c>
      <c r="G213" s="87">
        <v>2.5</v>
      </c>
      <c r="H213" s="167">
        <v>1</v>
      </c>
      <c r="I213" s="169" t="s">
        <v>581</v>
      </c>
      <c r="J213" s="189"/>
      <c r="K213" s="92"/>
    </row>
    <row r="214" spans="1:11" s="4" customFormat="1">
      <c r="A214" s="14">
        <v>186</v>
      </c>
      <c r="B214" s="7" t="s">
        <v>196</v>
      </c>
      <c r="C214" s="12">
        <v>0.55000000000000004</v>
      </c>
      <c r="D214" s="184"/>
      <c r="E214" s="52" t="s">
        <v>177</v>
      </c>
      <c r="F214" s="93" t="s">
        <v>580</v>
      </c>
      <c r="G214" s="168">
        <v>200</v>
      </c>
      <c r="H214" s="167">
        <v>1</v>
      </c>
      <c r="I214" s="169" t="s">
        <v>598</v>
      </c>
      <c r="J214" s="189"/>
      <c r="K214" s="92"/>
    </row>
    <row r="215" spans="1:11" s="85" customFormat="1" ht="30.75" customHeight="1">
      <c r="A215" s="14">
        <v>187</v>
      </c>
      <c r="B215" s="7" t="s">
        <v>197</v>
      </c>
      <c r="C215" s="12">
        <v>0.84499999999999997</v>
      </c>
      <c r="D215" s="184"/>
      <c r="E215" s="52" t="s">
        <v>177</v>
      </c>
      <c r="F215" s="93">
        <v>42906</v>
      </c>
      <c r="G215" s="168">
        <v>200</v>
      </c>
      <c r="H215" s="167">
        <v>1</v>
      </c>
      <c r="I215" s="169">
        <v>190</v>
      </c>
      <c r="J215" s="189"/>
      <c r="K215" s="92"/>
    </row>
    <row r="216" spans="1:11" s="4" customFormat="1">
      <c r="A216" s="14">
        <v>188</v>
      </c>
      <c r="B216" s="7" t="s">
        <v>198</v>
      </c>
      <c r="C216" s="12">
        <v>0.45</v>
      </c>
      <c r="D216" s="184"/>
      <c r="E216" s="52" t="s">
        <v>177</v>
      </c>
      <c r="F216" s="93" t="s">
        <v>580</v>
      </c>
      <c r="G216" s="168">
        <v>200</v>
      </c>
      <c r="H216" s="167">
        <v>1</v>
      </c>
      <c r="I216" s="169">
        <v>195</v>
      </c>
      <c r="J216" s="189"/>
      <c r="K216" s="92"/>
    </row>
    <row r="217" spans="1:11" s="85" customFormat="1" ht="30.75" customHeight="1">
      <c r="A217" s="14">
        <v>189</v>
      </c>
      <c r="B217" s="7" t="s">
        <v>199</v>
      </c>
      <c r="C217" s="12">
        <v>0.86</v>
      </c>
      <c r="D217" s="184"/>
      <c r="E217" s="52" t="s">
        <v>177</v>
      </c>
      <c r="F217" s="93">
        <v>42901</v>
      </c>
      <c r="G217" s="168">
        <v>500</v>
      </c>
      <c r="H217" s="167">
        <v>1</v>
      </c>
      <c r="I217" s="169" t="s">
        <v>573</v>
      </c>
      <c r="J217" s="189"/>
      <c r="K217" s="92"/>
    </row>
    <row r="218" spans="1:11" s="4" customFormat="1" ht="19.5" customHeight="1">
      <c r="A218" s="14"/>
      <c r="B218" s="15" t="s">
        <v>200</v>
      </c>
      <c r="C218" s="12"/>
      <c r="D218" s="22"/>
      <c r="E218" s="52"/>
      <c r="F218" s="93"/>
      <c r="G218" s="168"/>
      <c r="H218" s="167"/>
      <c r="I218" s="169"/>
      <c r="J218" s="189"/>
      <c r="K218" s="92"/>
    </row>
    <row r="219" spans="1:11" s="4" customFormat="1">
      <c r="A219" s="14">
        <v>190</v>
      </c>
      <c r="B219" s="7" t="s">
        <v>201</v>
      </c>
      <c r="C219" s="12">
        <v>0.6</v>
      </c>
      <c r="D219" s="184" t="s">
        <v>176</v>
      </c>
      <c r="E219" s="52" t="s">
        <v>177</v>
      </c>
      <c r="F219" s="93" t="s">
        <v>612</v>
      </c>
      <c r="G219" s="168">
        <v>200</v>
      </c>
      <c r="H219" s="167">
        <v>0.8</v>
      </c>
      <c r="I219" s="169">
        <v>170</v>
      </c>
      <c r="J219" s="189"/>
      <c r="K219" s="92"/>
    </row>
    <row r="220" spans="1:11" s="4" customFormat="1">
      <c r="A220" s="14">
        <v>191</v>
      </c>
      <c r="B220" s="7" t="s">
        <v>202</v>
      </c>
      <c r="C220" s="12">
        <v>0.75</v>
      </c>
      <c r="D220" s="184"/>
      <c r="E220" s="52" t="s">
        <v>177</v>
      </c>
      <c r="F220" s="93" t="s">
        <v>612</v>
      </c>
      <c r="G220" s="168">
        <v>200</v>
      </c>
      <c r="H220" s="167">
        <v>0.75</v>
      </c>
      <c r="I220" s="169">
        <v>140</v>
      </c>
      <c r="J220" s="189"/>
      <c r="K220" s="92">
        <f>250*60/100</f>
        <v>150</v>
      </c>
    </row>
    <row r="221" spans="1:11" s="4" customFormat="1" ht="30.75" customHeight="1">
      <c r="A221" s="14">
        <v>192</v>
      </c>
      <c r="B221" s="7" t="s">
        <v>203</v>
      </c>
      <c r="C221" s="12">
        <v>0.59</v>
      </c>
      <c r="D221" s="184"/>
      <c r="E221" s="52" t="s">
        <v>177</v>
      </c>
      <c r="F221" s="93" t="s">
        <v>612</v>
      </c>
      <c r="G221" s="168">
        <v>200</v>
      </c>
      <c r="H221" s="167">
        <v>0.75</v>
      </c>
      <c r="I221" s="169">
        <v>140</v>
      </c>
      <c r="J221" s="189"/>
      <c r="K221" s="92"/>
    </row>
    <row r="222" spans="1:11" s="4" customFormat="1" ht="23.25" customHeight="1">
      <c r="A222" s="14"/>
      <c r="B222" s="15" t="s">
        <v>204</v>
      </c>
      <c r="C222" s="12"/>
      <c r="D222" s="22"/>
      <c r="E222" s="52"/>
      <c r="F222" s="93"/>
      <c r="G222" s="168"/>
      <c r="H222" s="167"/>
      <c r="I222" s="169"/>
      <c r="J222" s="193"/>
      <c r="K222" s="92"/>
    </row>
    <row r="223" spans="1:11" s="4" customFormat="1" ht="16.5" customHeight="1">
      <c r="A223" s="14">
        <v>193</v>
      </c>
      <c r="B223" s="7" t="s">
        <v>205</v>
      </c>
      <c r="C223" s="12">
        <v>0.3</v>
      </c>
      <c r="D223" s="184" t="s">
        <v>176</v>
      </c>
      <c r="E223" s="52" t="s">
        <v>177</v>
      </c>
      <c r="F223" s="93" t="s">
        <v>612</v>
      </c>
      <c r="G223" s="168">
        <v>100</v>
      </c>
      <c r="H223" s="167">
        <v>0.8</v>
      </c>
      <c r="I223" s="169" t="s">
        <v>546</v>
      </c>
      <c r="J223" s="189" t="s">
        <v>597</v>
      </c>
      <c r="K223" s="92"/>
    </row>
    <row r="224" spans="1:11" s="4" customFormat="1" ht="30.75" customHeight="1">
      <c r="A224" s="14">
        <v>194</v>
      </c>
      <c r="B224" s="7" t="s">
        <v>206</v>
      </c>
      <c r="C224" s="12">
        <v>0.245</v>
      </c>
      <c r="D224" s="184"/>
      <c r="E224" s="52" t="s">
        <v>177</v>
      </c>
      <c r="F224" s="93" t="s">
        <v>612</v>
      </c>
      <c r="G224" s="168">
        <v>200</v>
      </c>
      <c r="H224" s="167">
        <v>0.95</v>
      </c>
      <c r="I224" s="169" t="s">
        <v>546</v>
      </c>
      <c r="J224" s="189"/>
      <c r="K224" s="92"/>
    </row>
    <row r="225" spans="1:11" s="4" customFormat="1" ht="30.75" customHeight="1">
      <c r="A225" s="14">
        <v>195</v>
      </c>
      <c r="B225" s="7" t="s">
        <v>207</v>
      </c>
      <c r="C225" s="12">
        <v>0.39</v>
      </c>
      <c r="D225" s="184"/>
      <c r="E225" s="52" t="s">
        <v>177</v>
      </c>
      <c r="F225" s="93" t="s">
        <v>612</v>
      </c>
      <c r="G225" s="168">
        <v>200</v>
      </c>
      <c r="H225" s="167">
        <v>0.95</v>
      </c>
      <c r="I225" s="169" t="s">
        <v>546</v>
      </c>
      <c r="J225" s="189"/>
      <c r="K225" s="92"/>
    </row>
    <row r="226" spans="1:11" s="4" customFormat="1" ht="30.75" customHeight="1">
      <c r="A226" s="14">
        <v>196</v>
      </c>
      <c r="B226" s="7" t="s">
        <v>208</v>
      </c>
      <c r="C226" s="12">
        <v>0.39</v>
      </c>
      <c r="D226" s="184"/>
      <c r="E226" s="52" t="s">
        <v>177</v>
      </c>
      <c r="F226" s="93" t="s">
        <v>612</v>
      </c>
      <c r="G226" s="168">
        <v>200</v>
      </c>
      <c r="H226" s="167">
        <v>0.85</v>
      </c>
      <c r="I226" s="169" t="s">
        <v>546</v>
      </c>
      <c r="J226" s="189"/>
      <c r="K226" s="92"/>
    </row>
    <row r="227" spans="1:11" s="85" customFormat="1">
      <c r="A227" s="14">
        <v>197</v>
      </c>
      <c r="B227" s="7" t="s">
        <v>209</v>
      </c>
      <c r="C227" s="12">
        <v>0.57999999999999996</v>
      </c>
      <c r="D227" s="184"/>
      <c r="E227" s="52" t="s">
        <v>177</v>
      </c>
      <c r="F227" s="93">
        <v>42901</v>
      </c>
      <c r="G227" s="168">
        <v>200</v>
      </c>
      <c r="H227" s="167">
        <v>1</v>
      </c>
      <c r="I227" s="169" t="s">
        <v>546</v>
      </c>
      <c r="J227" s="189"/>
      <c r="K227" s="92"/>
    </row>
    <row r="228" spans="1:11" s="4" customFormat="1">
      <c r="A228" s="14">
        <v>198</v>
      </c>
      <c r="B228" s="7" t="s">
        <v>210</v>
      </c>
      <c r="C228" s="12">
        <v>0.14499999999999999</v>
      </c>
      <c r="D228" s="184"/>
      <c r="E228" s="52" t="s">
        <v>177</v>
      </c>
      <c r="F228" s="93" t="s">
        <v>612</v>
      </c>
      <c r="G228" s="168">
        <v>50</v>
      </c>
      <c r="H228" s="167">
        <v>0.85</v>
      </c>
      <c r="I228" s="169" t="s">
        <v>546</v>
      </c>
      <c r="J228" s="189"/>
      <c r="K228" s="92"/>
    </row>
    <row r="229" spans="1:11" s="4" customFormat="1" ht="14.25" customHeight="1">
      <c r="A229" s="14"/>
      <c r="B229" s="15" t="s">
        <v>211</v>
      </c>
      <c r="C229" s="12"/>
      <c r="D229" s="22"/>
      <c r="E229" s="52"/>
      <c r="F229" s="93"/>
      <c r="G229" s="168"/>
      <c r="H229" s="167"/>
      <c r="I229" s="169"/>
      <c r="J229" s="189"/>
      <c r="K229" s="92"/>
    </row>
    <row r="230" spans="1:11" s="4" customFormat="1" ht="27.75" customHeight="1">
      <c r="A230" s="14">
        <v>199</v>
      </c>
      <c r="B230" s="7" t="s">
        <v>212</v>
      </c>
      <c r="C230" s="12">
        <v>0.27</v>
      </c>
      <c r="D230" s="184" t="s">
        <v>176</v>
      </c>
      <c r="E230" s="52" t="s">
        <v>177</v>
      </c>
      <c r="F230" s="93" t="s">
        <v>612</v>
      </c>
      <c r="G230" s="168">
        <v>200</v>
      </c>
      <c r="H230" s="167">
        <v>0.85</v>
      </c>
      <c r="I230" s="169">
        <v>175</v>
      </c>
      <c r="J230" s="189"/>
      <c r="K230" s="92"/>
    </row>
    <row r="231" spans="1:11" s="85" customFormat="1" ht="30.75" customHeight="1">
      <c r="A231" s="14">
        <v>200</v>
      </c>
      <c r="B231" s="7" t="s">
        <v>213</v>
      </c>
      <c r="C231" s="12">
        <v>0.59</v>
      </c>
      <c r="D231" s="184"/>
      <c r="E231" s="52" t="s">
        <v>177</v>
      </c>
      <c r="F231" s="93">
        <v>42906</v>
      </c>
      <c r="G231" s="168">
        <v>300</v>
      </c>
      <c r="H231" s="167">
        <v>1</v>
      </c>
      <c r="I231" s="169">
        <v>300</v>
      </c>
      <c r="J231" s="189"/>
      <c r="K231" s="92"/>
    </row>
    <row r="232" spans="1:11" s="4" customFormat="1" ht="33" customHeight="1">
      <c r="A232" s="14">
        <v>201</v>
      </c>
      <c r="B232" s="7" t="s">
        <v>214</v>
      </c>
      <c r="C232" s="12">
        <v>0.31</v>
      </c>
      <c r="D232" s="184"/>
      <c r="E232" s="52" t="s">
        <v>177</v>
      </c>
      <c r="F232" s="93" t="s">
        <v>612</v>
      </c>
      <c r="G232" s="168">
        <v>200</v>
      </c>
      <c r="H232" s="167">
        <v>0.85</v>
      </c>
      <c r="I232" s="169">
        <v>175</v>
      </c>
      <c r="J232" s="189"/>
      <c r="K232" s="92"/>
    </row>
    <row r="233" spans="1:11" s="4" customFormat="1" ht="15" customHeight="1">
      <c r="A233" s="14"/>
      <c r="B233" s="15" t="s">
        <v>215</v>
      </c>
      <c r="C233" s="12"/>
      <c r="D233" s="22"/>
      <c r="E233" s="52"/>
      <c r="F233" s="93"/>
      <c r="G233" s="168"/>
      <c r="H233" s="167"/>
      <c r="I233" s="169"/>
      <c r="J233" s="189"/>
      <c r="K233" s="92"/>
    </row>
    <row r="234" spans="1:11" s="85" customFormat="1">
      <c r="A234" s="14">
        <v>202</v>
      </c>
      <c r="B234" s="7" t="s">
        <v>216</v>
      </c>
      <c r="C234" s="12">
        <v>0.505</v>
      </c>
      <c r="D234" s="174" t="s">
        <v>618</v>
      </c>
      <c r="E234" s="52" t="s">
        <v>177</v>
      </c>
      <c r="F234" s="93">
        <v>42901</v>
      </c>
      <c r="G234" s="168">
        <v>1500</v>
      </c>
      <c r="H234" s="167">
        <v>1</v>
      </c>
      <c r="I234" s="169" t="s">
        <v>570</v>
      </c>
      <c r="J234" s="189"/>
      <c r="K234" s="92"/>
    </row>
    <row r="235" spans="1:11" s="85" customFormat="1">
      <c r="A235" s="14">
        <v>203</v>
      </c>
      <c r="B235" s="7" t="s">
        <v>217</v>
      </c>
      <c r="C235" s="12">
        <v>1</v>
      </c>
      <c r="D235" s="174"/>
      <c r="E235" s="52" t="s">
        <v>177</v>
      </c>
      <c r="F235" s="93">
        <v>42901</v>
      </c>
      <c r="G235" s="168">
        <v>2000</v>
      </c>
      <c r="H235" s="167">
        <v>1</v>
      </c>
      <c r="I235" s="169" t="s">
        <v>571</v>
      </c>
      <c r="J235" s="189"/>
      <c r="K235" s="92">
        <f>300*60/100</f>
        <v>180</v>
      </c>
    </row>
    <row r="236" spans="1:11" s="85" customFormat="1" ht="16.5" customHeight="1">
      <c r="A236" s="14"/>
      <c r="B236" s="15" t="s">
        <v>218</v>
      </c>
      <c r="C236" s="12"/>
      <c r="D236" s="22"/>
      <c r="E236" s="52"/>
      <c r="F236" s="93"/>
      <c r="G236" s="168"/>
      <c r="H236" s="167"/>
      <c r="I236" s="169"/>
      <c r="J236" s="189"/>
      <c r="K236" s="92"/>
    </row>
    <row r="237" spans="1:11" s="85" customFormat="1">
      <c r="A237" s="14">
        <v>204</v>
      </c>
      <c r="B237" s="7" t="s">
        <v>219</v>
      </c>
      <c r="C237" s="12">
        <v>0.505</v>
      </c>
      <c r="D237" s="174" t="s">
        <v>618</v>
      </c>
      <c r="E237" s="52" t="s">
        <v>177</v>
      </c>
      <c r="F237" s="93">
        <v>42896</v>
      </c>
      <c r="G237" s="168">
        <v>800</v>
      </c>
      <c r="H237" s="167">
        <v>1</v>
      </c>
      <c r="I237" s="169" t="s">
        <v>546</v>
      </c>
      <c r="J237" s="189"/>
      <c r="K237" s="92"/>
    </row>
    <row r="238" spans="1:11" s="85" customFormat="1">
      <c r="A238" s="14">
        <v>205</v>
      </c>
      <c r="B238" s="7" t="s">
        <v>220</v>
      </c>
      <c r="C238" s="12">
        <v>0.187</v>
      </c>
      <c r="D238" s="174"/>
      <c r="E238" s="52" t="s">
        <v>177</v>
      </c>
      <c r="F238" s="93">
        <v>42896</v>
      </c>
      <c r="G238" s="168">
        <v>400</v>
      </c>
      <c r="H238" s="167">
        <v>1</v>
      </c>
      <c r="I238" s="169" t="s">
        <v>546</v>
      </c>
      <c r="J238" s="189"/>
      <c r="K238" s="92"/>
    </row>
    <row r="239" spans="1:11" s="85" customFormat="1">
      <c r="A239" s="14">
        <v>206</v>
      </c>
      <c r="B239" s="7" t="s">
        <v>221</v>
      </c>
      <c r="C239" s="12">
        <v>0.44800000000000001</v>
      </c>
      <c r="D239" s="174"/>
      <c r="E239" s="52" t="s">
        <v>177</v>
      </c>
      <c r="F239" s="93">
        <v>42896</v>
      </c>
      <c r="G239" s="168">
        <v>600</v>
      </c>
      <c r="H239" s="167">
        <v>1</v>
      </c>
      <c r="I239" s="169" t="s">
        <v>546</v>
      </c>
      <c r="J239" s="189"/>
      <c r="K239" s="92"/>
    </row>
    <row r="240" spans="1:11" s="85" customFormat="1">
      <c r="A240" s="14">
        <v>207</v>
      </c>
      <c r="B240" s="7" t="s">
        <v>222</v>
      </c>
      <c r="C240" s="12">
        <v>0.115</v>
      </c>
      <c r="D240" s="174"/>
      <c r="E240" s="52" t="s">
        <v>177</v>
      </c>
      <c r="F240" s="93">
        <v>42896</v>
      </c>
      <c r="G240" s="168">
        <v>300</v>
      </c>
      <c r="H240" s="167">
        <v>1</v>
      </c>
      <c r="I240" s="169" t="s">
        <v>546</v>
      </c>
      <c r="J240" s="189"/>
      <c r="K240" s="92"/>
    </row>
    <row r="241" spans="1:11" s="4" customFormat="1" ht="14.25" customHeight="1">
      <c r="A241" s="14"/>
      <c r="B241" s="15" t="s">
        <v>223</v>
      </c>
      <c r="C241" s="12"/>
      <c r="D241" s="22"/>
      <c r="E241" s="52"/>
      <c r="F241" s="93"/>
      <c r="G241" s="168"/>
      <c r="H241" s="167"/>
      <c r="I241" s="169"/>
      <c r="J241" s="189"/>
      <c r="K241" s="92"/>
    </row>
    <row r="242" spans="1:11" s="4" customFormat="1" ht="16.5" customHeight="1">
      <c r="A242" s="14">
        <v>208</v>
      </c>
      <c r="B242" s="7" t="s">
        <v>224</v>
      </c>
      <c r="C242" s="12">
        <v>1.23</v>
      </c>
      <c r="D242" s="184" t="s">
        <v>225</v>
      </c>
      <c r="E242" s="52" t="s">
        <v>84</v>
      </c>
      <c r="F242" s="93" t="s">
        <v>580</v>
      </c>
      <c r="G242" s="168">
        <v>490</v>
      </c>
      <c r="H242" s="167">
        <v>1</v>
      </c>
      <c r="I242" s="169">
        <v>485</v>
      </c>
      <c r="J242" s="189"/>
      <c r="K242" s="92"/>
    </row>
    <row r="243" spans="1:11" s="4" customFormat="1">
      <c r="A243" s="14">
        <v>209</v>
      </c>
      <c r="B243" s="7" t="s">
        <v>226</v>
      </c>
      <c r="C243" s="12">
        <v>3.5449999999999999</v>
      </c>
      <c r="D243" s="184"/>
      <c r="E243" s="52" t="s">
        <v>84</v>
      </c>
      <c r="F243" s="93" t="s">
        <v>612</v>
      </c>
      <c r="G243" s="168">
        <v>1600</v>
      </c>
      <c r="H243" s="167">
        <v>0.95</v>
      </c>
      <c r="I243" s="169">
        <v>1450</v>
      </c>
      <c r="J243" s="189"/>
      <c r="K243" s="92"/>
    </row>
    <row r="244" spans="1:11" s="4" customFormat="1">
      <c r="A244" s="14">
        <v>210</v>
      </c>
      <c r="B244" s="7" t="s">
        <v>227</v>
      </c>
      <c r="C244" s="12">
        <v>2</v>
      </c>
      <c r="D244" s="184"/>
      <c r="E244" s="52" t="s">
        <v>84</v>
      </c>
      <c r="F244" s="93" t="s">
        <v>612</v>
      </c>
      <c r="G244" s="168">
        <v>1000</v>
      </c>
      <c r="H244" s="167">
        <v>0.95</v>
      </c>
      <c r="I244" s="169">
        <v>900</v>
      </c>
      <c r="J244" s="189"/>
      <c r="K244" s="92"/>
    </row>
    <row r="245" spans="1:11" s="4" customFormat="1" ht="14.25" customHeight="1">
      <c r="A245" s="14"/>
      <c r="B245" s="15" t="s">
        <v>92</v>
      </c>
      <c r="C245" s="12"/>
      <c r="D245" s="22"/>
      <c r="E245" s="52"/>
      <c r="F245" s="170"/>
      <c r="G245" s="168"/>
      <c r="H245" s="167"/>
      <c r="I245" s="169"/>
      <c r="J245" s="189"/>
      <c r="K245" s="92"/>
    </row>
    <row r="246" spans="1:11" s="4" customFormat="1" ht="15" customHeight="1">
      <c r="A246" s="14"/>
      <c r="B246" s="15" t="s">
        <v>228</v>
      </c>
      <c r="C246" s="12"/>
      <c r="D246" s="22"/>
      <c r="E246" s="52"/>
      <c r="F246" s="170"/>
      <c r="G246" s="168"/>
      <c r="H246" s="167"/>
      <c r="I246" s="169"/>
      <c r="J246" s="189"/>
      <c r="K246" s="92"/>
    </row>
    <row r="247" spans="1:11" s="4" customFormat="1">
      <c r="A247" s="14">
        <v>211</v>
      </c>
      <c r="B247" s="7" t="s">
        <v>229</v>
      </c>
      <c r="C247" s="12">
        <v>1.4</v>
      </c>
      <c r="D247" s="184" t="s">
        <v>225</v>
      </c>
      <c r="E247" s="52" t="s">
        <v>84</v>
      </c>
      <c r="F247" s="93" t="s">
        <v>612</v>
      </c>
      <c r="G247" s="168">
        <v>490</v>
      </c>
      <c r="H247" s="167">
        <v>0.9</v>
      </c>
      <c r="I247" s="169">
        <v>450</v>
      </c>
      <c r="J247" s="189"/>
      <c r="K247" s="92"/>
    </row>
    <row r="248" spans="1:11" s="4" customFormat="1">
      <c r="A248" s="14">
        <v>212</v>
      </c>
      <c r="B248" s="7" t="s">
        <v>230</v>
      </c>
      <c r="C248" s="12">
        <v>0.8</v>
      </c>
      <c r="D248" s="184"/>
      <c r="E248" s="52" t="s">
        <v>84</v>
      </c>
      <c r="F248" s="93" t="s">
        <v>612</v>
      </c>
      <c r="G248" s="168">
        <v>400</v>
      </c>
      <c r="H248" s="167">
        <v>0.9</v>
      </c>
      <c r="I248" s="169">
        <v>360</v>
      </c>
      <c r="J248" s="189"/>
      <c r="K248" s="92"/>
    </row>
    <row r="249" spans="1:11" s="4" customFormat="1">
      <c r="A249" s="14"/>
      <c r="B249" s="7" t="s">
        <v>542</v>
      </c>
      <c r="C249" s="12">
        <v>0.6</v>
      </c>
      <c r="D249" s="184"/>
      <c r="E249" s="52" t="s">
        <v>84</v>
      </c>
      <c r="F249" s="93" t="s">
        <v>612</v>
      </c>
      <c r="G249" s="168">
        <v>210</v>
      </c>
      <c r="H249" s="167">
        <v>0.95</v>
      </c>
      <c r="I249" s="169">
        <v>180</v>
      </c>
      <c r="J249" s="189"/>
      <c r="K249" s="92"/>
    </row>
    <row r="250" spans="1:11" s="4" customFormat="1">
      <c r="A250" s="14">
        <v>213</v>
      </c>
      <c r="B250" s="7" t="s">
        <v>231</v>
      </c>
      <c r="C250" s="12">
        <v>0.47</v>
      </c>
      <c r="D250" s="184"/>
      <c r="E250" s="52" t="s">
        <v>84</v>
      </c>
      <c r="F250" s="93" t="s">
        <v>612</v>
      </c>
      <c r="G250" s="168">
        <v>170</v>
      </c>
      <c r="H250" s="167">
        <v>0.6</v>
      </c>
      <c r="I250" s="169">
        <v>90</v>
      </c>
      <c r="J250" s="189"/>
      <c r="K250" s="92"/>
    </row>
    <row r="251" spans="1:11" s="4" customFormat="1">
      <c r="A251" s="14">
        <v>214</v>
      </c>
      <c r="B251" s="7" t="s">
        <v>232</v>
      </c>
      <c r="C251" s="12">
        <v>0.94</v>
      </c>
      <c r="D251" s="184"/>
      <c r="E251" s="52" t="s">
        <v>84</v>
      </c>
      <c r="F251" s="93" t="s">
        <v>612</v>
      </c>
      <c r="G251" s="168">
        <v>400</v>
      </c>
      <c r="H251" s="167">
        <v>0.95</v>
      </c>
      <c r="I251" s="169" t="s">
        <v>546</v>
      </c>
      <c r="J251" s="189"/>
      <c r="K251" s="92"/>
    </row>
    <row r="252" spans="1:11" s="85" customFormat="1">
      <c r="A252" s="14">
        <v>215</v>
      </c>
      <c r="B252" s="7" t="s">
        <v>233</v>
      </c>
      <c r="C252" s="12">
        <v>0.62</v>
      </c>
      <c r="D252" s="184"/>
      <c r="E252" s="52" t="s">
        <v>84</v>
      </c>
      <c r="F252" s="170" t="s">
        <v>467</v>
      </c>
      <c r="G252" s="168">
        <v>240</v>
      </c>
      <c r="H252" s="167">
        <v>1</v>
      </c>
      <c r="I252" s="169" t="s">
        <v>546</v>
      </c>
      <c r="J252" s="189"/>
      <c r="K252" s="92"/>
    </row>
    <row r="253" spans="1:11" s="4" customFormat="1">
      <c r="A253" s="14">
        <v>216</v>
      </c>
      <c r="B253" s="7" t="s">
        <v>234</v>
      </c>
      <c r="C253" s="12">
        <v>2.8</v>
      </c>
      <c r="D253" s="184"/>
      <c r="E253" s="52" t="s">
        <v>84</v>
      </c>
      <c r="F253" s="93" t="s">
        <v>612</v>
      </c>
      <c r="G253" s="168">
        <v>1000</v>
      </c>
      <c r="H253" s="167">
        <v>0.85</v>
      </c>
      <c r="I253" s="169">
        <v>850</v>
      </c>
      <c r="J253" s="189"/>
      <c r="K253" s="92"/>
    </row>
    <row r="254" spans="1:11" s="85" customFormat="1">
      <c r="A254" s="14">
        <v>217</v>
      </c>
      <c r="B254" s="7" t="s">
        <v>235</v>
      </c>
      <c r="C254" s="12">
        <v>1</v>
      </c>
      <c r="D254" s="184"/>
      <c r="E254" s="52" t="s">
        <v>84</v>
      </c>
      <c r="F254" s="170" t="s">
        <v>467</v>
      </c>
      <c r="G254" s="168">
        <v>200</v>
      </c>
      <c r="H254" s="167">
        <v>1</v>
      </c>
      <c r="I254" s="169">
        <v>185</v>
      </c>
      <c r="J254" s="189"/>
      <c r="K254" s="92"/>
    </row>
    <row r="255" spans="1:11" s="85" customFormat="1">
      <c r="A255" s="14">
        <v>218</v>
      </c>
      <c r="B255" s="7" t="s">
        <v>236</v>
      </c>
      <c r="C255" s="12">
        <v>1.1000000000000001</v>
      </c>
      <c r="D255" s="184"/>
      <c r="E255" s="52" t="s">
        <v>84</v>
      </c>
      <c r="F255" s="170" t="s">
        <v>467</v>
      </c>
      <c r="G255" s="168">
        <v>700</v>
      </c>
      <c r="H255" s="167">
        <v>1</v>
      </c>
      <c r="I255" s="169">
        <v>690</v>
      </c>
      <c r="J255" s="189"/>
      <c r="K255" s="92"/>
    </row>
    <row r="256" spans="1:11" s="85" customFormat="1">
      <c r="A256" s="14">
        <v>219</v>
      </c>
      <c r="B256" s="7" t="s">
        <v>237</v>
      </c>
      <c r="C256" s="12">
        <v>1.4</v>
      </c>
      <c r="D256" s="184"/>
      <c r="E256" s="52" t="s">
        <v>84</v>
      </c>
      <c r="F256" s="170" t="s">
        <v>467</v>
      </c>
      <c r="G256" s="168">
        <v>300</v>
      </c>
      <c r="H256" s="167">
        <v>1</v>
      </c>
      <c r="I256" s="169">
        <v>280</v>
      </c>
      <c r="J256" s="189"/>
      <c r="K256" s="92"/>
    </row>
    <row r="257" spans="1:11" s="4" customFormat="1">
      <c r="A257" s="14">
        <v>220</v>
      </c>
      <c r="B257" s="7" t="s">
        <v>238</v>
      </c>
      <c r="C257" s="12">
        <v>0.6</v>
      </c>
      <c r="D257" s="184"/>
      <c r="E257" s="52" t="s">
        <v>84</v>
      </c>
      <c r="F257" s="93" t="s">
        <v>612</v>
      </c>
      <c r="G257" s="168">
        <v>320</v>
      </c>
      <c r="H257" s="167">
        <v>0.75</v>
      </c>
      <c r="I257" s="169" t="s">
        <v>546</v>
      </c>
      <c r="J257" s="189"/>
      <c r="K257" s="92"/>
    </row>
    <row r="258" spans="1:11" s="85" customFormat="1">
      <c r="A258" s="14">
        <v>221</v>
      </c>
      <c r="B258" s="7" t="s">
        <v>239</v>
      </c>
      <c r="C258" s="12">
        <v>0.35</v>
      </c>
      <c r="D258" s="184"/>
      <c r="E258" s="52" t="s">
        <v>84</v>
      </c>
      <c r="F258" s="170" t="s">
        <v>467</v>
      </c>
      <c r="G258" s="168">
        <v>150</v>
      </c>
      <c r="H258" s="167">
        <v>1</v>
      </c>
      <c r="I258" s="169">
        <v>100</v>
      </c>
      <c r="J258" s="189"/>
      <c r="K258" s="92"/>
    </row>
    <row r="259" spans="1:11" s="4" customFormat="1" ht="14.25" customHeight="1">
      <c r="A259" s="14"/>
      <c r="B259" s="15" t="s">
        <v>240</v>
      </c>
      <c r="C259" s="12"/>
      <c r="D259" s="22"/>
      <c r="E259" s="52"/>
      <c r="F259" s="170"/>
      <c r="G259" s="168"/>
      <c r="H259" s="167"/>
      <c r="I259" s="169"/>
      <c r="J259" s="193"/>
      <c r="K259" s="92"/>
    </row>
    <row r="260" spans="1:11" s="4" customFormat="1" ht="28.5" customHeight="1">
      <c r="A260" s="14">
        <v>222</v>
      </c>
      <c r="B260" s="7" t="s">
        <v>241</v>
      </c>
      <c r="C260" s="12">
        <v>5.8</v>
      </c>
      <c r="D260" s="184" t="s">
        <v>242</v>
      </c>
      <c r="E260" s="52" t="s">
        <v>246</v>
      </c>
      <c r="F260" s="173" t="s">
        <v>612</v>
      </c>
      <c r="G260" s="176">
        <v>367</v>
      </c>
      <c r="H260" s="175">
        <v>0.95</v>
      </c>
      <c r="I260" s="177">
        <v>350</v>
      </c>
      <c r="J260" s="189" t="s">
        <v>597</v>
      </c>
      <c r="K260" s="92"/>
    </row>
    <row r="261" spans="1:11" s="4" customFormat="1">
      <c r="A261" s="14">
        <v>223</v>
      </c>
      <c r="B261" s="7" t="s">
        <v>243</v>
      </c>
      <c r="C261" s="12">
        <v>0.4</v>
      </c>
      <c r="D261" s="184"/>
      <c r="E261" s="52" t="s">
        <v>246</v>
      </c>
      <c r="F261" s="173"/>
      <c r="G261" s="176"/>
      <c r="H261" s="175"/>
      <c r="I261" s="177"/>
      <c r="J261" s="189"/>
      <c r="K261" s="92"/>
    </row>
    <row r="262" spans="1:11" s="4" customFormat="1" ht="18" customHeight="1">
      <c r="A262" s="14"/>
      <c r="B262" s="15" t="s">
        <v>244</v>
      </c>
      <c r="C262" s="12"/>
      <c r="D262" s="22"/>
      <c r="E262" s="52"/>
      <c r="F262" s="63"/>
      <c r="G262" s="25"/>
      <c r="H262" s="100"/>
      <c r="I262" s="156"/>
      <c r="J262" s="189"/>
      <c r="K262" s="92"/>
    </row>
    <row r="263" spans="1:11" s="4" customFormat="1" ht="20.25" customHeight="1">
      <c r="A263" s="14">
        <v>224</v>
      </c>
      <c r="B263" s="7" t="s">
        <v>543</v>
      </c>
      <c r="C263" s="12">
        <v>4.22</v>
      </c>
      <c r="D263" s="184" t="s">
        <v>245</v>
      </c>
      <c r="E263" s="52" t="s">
        <v>246</v>
      </c>
      <c r="F263" s="173" t="s">
        <v>612</v>
      </c>
      <c r="G263" s="176">
        <v>930</v>
      </c>
      <c r="H263" s="175">
        <v>0.95</v>
      </c>
      <c r="I263" s="177">
        <v>880</v>
      </c>
      <c r="J263" s="189"/>
      <c r="K263" s="92"/>
    </row>
    <row r="264" spans="1:11" s="4" customFormat="1" ht="21" customHeight="1">
      <c r="A264" s="14">
        <v>225</v>
      </c>
      <c r="B264" s="7" t="s">
        <v>544</v>
      </c>
      <c r="C264" s="12">
        <v>2.66</v>
      </c>
      <c r="D264" s="184"/>
      <c r="E264" s="52" t="s">
        <v>246</v>
      </c>
      <c r="F264" s="173"/>
      <c r="G264" s="176"/>
      <c r="H264" s="175"/>
      <c r="I264" s="177"/>
      <c r="J264" s="189"/>
      <c r="K264" s="92"/>
    </row>
    <row r="265" spans="1:11" s="4" customFormat="1" ht="16.5" customHeight="1">
      <c r="A265" s="14"/>
      <c r="B265" s="7"/>
      <c r="C265" s="12"/>
      <c r="D265" s="164"/>
      <c r="E265" s="52"/>
      <c r="F265" s="170"/>
      <c r="G265" s="168"/>
      <c r="H265" s="167"/>
      <c r="I265" s="169"/>
      <c r="J265" s="162"/>
      <c r="K265" s="92"/>
    </row>
    <row r="266" spans="1:11" s="60" customFormat="1" ht="24" customHeight="1">
      <c r="A266" s="58" t="s">
        <v>350</v>
      </c>
      <c r="B266" s="59"/>
      <c r="C266" s="59"/>
      <c r="D266" s="59"/>
      <c r="E266" s="59"/>
      <c r="F266" s="59"/>
      <c r="G266" s="59"/>
      <c r="H266" s="107"/>
      <c r="I266" s="59"/>
      <c r="J266" s="59"/>
      <c r="K266" s="94"/>
    </row>
    <row r="267" spans="1:11" s="4" customFormat="1" ht="24" customHeight="1">
      <c r="A267" s="47" t="s">
        <v>351</v>
      </c>
      <c r="B267" s="47"/>
      <c r="C267" s="47"/>
      <c r="D267" s="47"/>
      <c r="E267" s="47"/>
      <c r="F267" s="64"/>
      <c r="G267" s="64"/>
      <c r="H267" s="35"/>
      <c r="I267" s="64"/>
      <c r="J267" s="47"/>
      <c r="K267" s="92"/>
    </row>
    <row r="268" spans="1:11">
      <c r="A268" s="53" t="s">
        <v>279</v>
      </c>
      <c r="B268" s="26"/>
      <c r="C268" s="26"/>
      <c r="D268" s="26"/>
      <c r="E268" s="13"/>
      <c r="F268" s="26"/>
      <c r="G268" s="26"/>
      <c r="H268" s="26"/>
      <c r="I268" s="26"/>
      <c r="J268" s="26"/>
      <c r="K268" s="88"/>
    </row>
    <row r="269" spans="1:11" ht="28.5">
      <c r="A269" s="24">
        <v>226</v>
      </c>
      <c r="B269" s="7" t="s">
        <v>280</v>
      </c>
      <c r="C269" s="9">
        <v>1.1020000000000001</v>
      </c>
      <c r="D269" s="186" t="s">
        <v>281</v>
      </c>
      <c r="E269" s="54" t="s">
        <v>282</v>
      </c>
      <c r="F269" s="54" t="s">
        <v>584</v>
      </c>
      <c r="G269" s="180">
        <v>3200</v>
      </c>
      <c r="H269" s="87">
        <v>1</v>
      </c>
      <c r="I269" s="180">
        <v>1600</v>
      </c>
      <c r="J269" s="174" t="s">
        <v>572</v>
      </c>
      <c r="K269" s="88"/>
    </row>
    <row r="270" spans="1:11" ht="28.5">
      <c r="A270" s="24">
        <f t="shared" ref="A270:A276" si="0">A269+1</f>
        <v>227</v>
      </c>
      <c r="B270" s="7" t="s">
        <v>283</v>
      </c>
      <c r="C270" s="9">
        <v>0.45</v>
      </c>
      <c r="D270" s="186"/>
      <c r="E270" s="54" t="s">
        <v>282</v>
      </c>
      <c r="F270" s="54" t="s">
        <v>584</v>
      </c>
      <c r="G270" s="180"/>
      <c r="H270" s="87">
        <v>1</v>
      </c>
      <c r="I270" s="180"/>
      <c r="J270" s="174"/>
      <c r="K270" s="88"/>
    </row>
    <row r="271" spans="1:11" ht="28.5">
      <c r="A271" s="24">
        <f t="shared" si="0"/>
        <v>228</v>
      </c>
      <c r="B271" s="7" t="s">
        <v>284</v>
      </c>
      <c r="C271" s="9">
        <v>0.89</v>
      </c>
      <c r="D271" s="186"/>
      <c r="E271" s="54" t="s">
        <v>282</v>
      </c>
      <c r="F271" s="54" t="s">
        <v>584</v>
      </c>
      <c r="G271" s="180"/>
      <c r="H271" s="87">
        <v>1</v>
      </c>
      <c r="I271" s="180"/>
      <c r="J271" s="174"/>
      <c r="K271" s="88"/>
    </row>
    <row r="272" spans="1:11" ht="28.5">
      <c r="A272" s="24">
        <f t="shared" si="0"/>
        <v>229</v>
      </c>
      <c r="B272" s="7" t="s">
        <v>285</v>
      </c>
      <c r="C272" s="9">
        <v>1.55</v>
      </c>
      <c r="D272" s="186"/>
      <c r="E272" s="54" t="s">
        <v>282</v>
      </c>
      <c r="F272" s="54" t="s">
        <v>584</v>
      </c>
      <c r="G272" s="180"/>
      <c r="H272" s="87">
        <v>1</v>
      </c>
      <c r="I272" s="180"/>
      <c r="J272" s="174"/>
      <c r="K272" s="88"/>
    </row>
    <row r="273" spans="1:11" ht="28.5">
      <c r="A273" s="24">
        <f t="shared" si="0"/>
        <v>230</v>
      </c>
      <c r="B273" s="7" t="s">
        <v>286</v>
      </c>
      <c r="C273" s="9">
        <v>1.4</v>
      </c>
      <c r="D273" s="186"/>
      <c r="E273" s="54" t="s">
        <v>282</v>
      </c>
      <c r="F273" s="54" t="s">
        <v>584</v>
      </c>
      <c r="G273" s="180"/>
      <c r="H273" s="87">
        <v>1</v>
      </c>
      <c r="I273" s="180"/>
      <c r="J273" s="174"/>
      <c r="K273" s="88"/>
    </row>
    <row r="274" spans="1:11" ht="28.5">
      <c r="A274" s="24">
        <f t="shared" si="0"/>
        <v>231</v>
      </c>
      <c r="B274" s="7" t="s">
        <v>287</v>
      </c>
      <c r="C274" s="9">
        <v>0.4</v>
      </c>
      <c r="D274" s="186"/>
      <c r="E274" s="54" t="s">
        <v>282</v>
      </c>
      <c r="F274" s="54" t="s">
        <v>584</v>
      </c>
      <c r="G274" s="180"/>
      <c r="H274" s="87">
        <v>1</v>
      </c>
      <c r="I274" s="180"/>
      <c r="J274" s="174"/>
      <c r="K274" s="88"/>
    </row>
    <row r="275" spans="1:11" ht="28.5">
      <c r="A275" s="24">
        <f t="shared" si="0"/>
        <v>232</v>
      </c>
      <c r="B275" s="7" t="s">
        <v>288</v>
      </c>
      <c r="C275" s="9">
        <v>0.7</v>
      </c>
      <c r="D275" s="186" t="s">
        <v>281</v>
      </c>
      <c r="E275" s="54" t="s">
        <v>282</v>
      </c>
      <c r="F275" s="54" t="s">
        <v>584</v>
      </c>
      <c r="G275" s="180"/>
      <c r="H275" s="87">
        <v>1</v>
      </c>
      <c r="I275" s="180"/>
      <c r="J275" s="174"/>
      <c r="K275" s="88"/>
    </row>
    <row r="276" spans="1:11">
      <c r="A276" s="25">
        <f t="shared" si="0"/>
        <v>233</v>
      </c>
      <c r="B276" s="7" t="s">
        <v>289</v>
      </c>
      <c r="C276" s="12">
        <v>0.55000000000000004</v>
      </c>
      <c r="D276" s="186"/>
      <c r="E276" s="54" t="s">
        <v>282</v>
      </c>
      <c r="F276" s="54" t="s">
        <v>584</v>
      </c>
      <c r="G276" s="180"/>
      <c r="H276" s="87">
        <v>1</v>
      </c>
      <c r="I276" s="180"/>
      <c r="J276" s="174"/>
      <c r="K276" s="88"/>
    </row>
    <row r="277" spans="1:11">
      <c r="A277" s="29" t="s">
        <v>290</v>
      </c>
      <c r="B277" s="26"/>
      <c r="C277" s="26"/>
      <c r="D277" s="26"/>
      <c r="E277" s="13"/>
      <c r="F277" s="54"/>
      <c r="G277" s="78"/>
      <c r="H277" s="26"/>
      <c r="I277" s="26"/>
      <c r="J277" s="174"/>
      <c r="K277" s="88"/>
    </row>
    <row r="278" spans="1:11" ht="28.5" customHeight="1">
      <c r="A278" s="24">
        <v>234</v>
      </c>
      <c r="B278" s="27" t="s">
        <v>291</v>
      </c>
      <c r="C278" s="28">
        <v>3.5</v>
      </c>
      <c r="D278" s="185" t="s">
        <v>292</v>
      </c>
      <c r="E278" s="54" t="s">
        <v>293</v>
      </c>
      <c r="F278" s="54" t="s">
        <v>584</v>
      </c>
      <c r="G278" s="180">
        <v>3060</v>
      </c>
      <c r="H278" s="87">
        <v>1</v>
      </c>
      <c r="I278" s="180" t="s">
        <v>605</v>
      </c>
      <c r="J278" s="174"/>
      <c r="K278" s="88"/>
    </row>
    <row r="279" spans="1:11" s="86" customFormat="1">
      <c r="A279" s="24">
        <v>235</v>
      </c>
      <c r="B279" s="7" t="s">
        <v>294</v>
      </c>
      <c r="C279" s="12">
        <v>0.38</v>
      </c>
      <c r="D279" s="185"/>
      <c r="E279" s="54" t="s">
        <v>293</v>
      </c>
      <c r="F279" s="54" t="s">
        <v>574</v>
      </c>
      <c r="G279" s="180"/>
      <c r="H279" s="87">
        <v>1</v>
      </c>
      <c r="I279" s="180"/>
      <c r="J279" s="174"/>
      <c r="K279" s="88"/>
    </row>
    <row r="280" spans="1:11">
      <c r="A280" s="24">
        <v>236</v>
      </c>
      <c r="B280" s="7" t="s">
        <v>295</v>
      </c>
      <c r="C280" s="49">
        <v>3.1</v>
      </c>
      <c r="D280" s="185"/>
      <c r="E280" s="54" t="s">
        <v>293</v>
      </c>
      <c r="F280" s="54" t="s">
        <v>600</v>
      </c>
      <c r="G280" s="180"/>
      <c r="H280" s="87">
        <v>1</v>
      </c>
      <c r="I280" s="180"/>
      <c r="J280" s="174"/>
      <c r="K280" s="88"/>
    </row>
    <row r="281" spans="1:11">
      <c r="A281" s="24">
        <v>237</v>
      </c>
      <c r="B281" s="7" t="s">
        <v>296</v>
      </c>
      <c r="C281" s="55">
        <v>2.5</v>
      </c>
      <c r="D281" s="185"/>
      <c r="E281" s="54" t="s">
        <v>293</v>
      </c>
      <c r="F281" s="54" t="s">
        <v>584</v>
      </c>
      <c r="G281" s="180"/>
      <c r="H281" s="87">
        <v>1</v>
      </c>
      <c r="I281" s="180"/>
      <c r="J281" s="174"/>
      <c r="K281" s="88"/>
    </row>
    <row r="282" spans="1:11">
      <c r="A282" s="24">
        <v>238</v>
      </c>
      <c r="B282" s="7" t="s">
        <v>297</v>
      </c>
      <c r="C282" s="9">
        <v>0.72699999999999998</v>
      </c>
      <c r="D282" s="186" t="s">
        <v>298</v>
      </c>
      <c r="E282" s="54" t="s">
        <v>293</v>
      </c>
      <c r="F282" s="54" t="s">
        <v>584</v>
      </c>
      <c r="G282" s="180">
        <v>3090</v>
      </c>
      <c r="H282" s="87">
        <v>1</v>
      </c>
      <c r="I282" s="180">
        <v>1900</v>
      </c>
      <c r="J282" s="174"/>
      <c r="K282" s="88"/>
    </row>
    <row r="283" spans="1:11" ht="28.5">
      <c r="A283" s="24">
        <v>239</v>
      </c>
      <c r="B283" s="27" t="s">
        <v>299</v>
      </c>
      <c r="C283" s="28">
        <v>3.5</v>
      </c>
      <c r="D283" s="186"/>
      <c r="E283" s="54" t="s">
        <v>293</v>
      </c>
      <c r="F283" s="54" t="s">
        <v>584</v>
      </c>
      <c r="G283" s="180"/>
      <c r="H283" s="87">
        <v>1</v>
      </c>
      <c r="I283" s="180"/>
      <c r="J283" s="174"/>
      <c r="K283" s="88"/>
    </row>
    <row r="284" spans="1:11">
      <c r="A284" s="24">
        <v>240</v>
      </c>
      <c r="B284" s="7" t="s">
        <v>300</v>
      </c>
      <c r="C284" s="12">
        <v>0.95</v>
      </c>
      <c r="D284" s="186"/>
      <c r="E284" s="54" t="s">
        <v>293</v>
      </c>
      <c r="F284" s="54" t="s">
        <v>584</v>
      </c>
      <c r="G284" s="180"/>
      <c r="H284" s="87">
        <v>1</v>
      </c>
      <c r="I284" s="180"/>
      <c r="J284" s="174"/>
      <c r="K284" s="88"/>
    </row>
    <row r="285" spans="1:11">
      <c r="A285" s="24">
        <v>241</v>
      </c>
      <c r="B285" s="7" t="s">
        <v>301</v>
      </c>
      <c r="C285" s="12">
        <v>0.68</v>
      </c>
      <c r="D285" s="186"/>
      <c r="E285" s="54" t="s">
        <v>293</v>
      </c>
      <c r="F285" s="54" t="s">
        <v>584</v>
      </c>
      <c r="G285" s="180"/>
      <c r="H285" s="87">
        <v>1</v>
      </c>
      <c r="I285" s="180"/>
      <c r="J285" s="174"/>
      <c r="K285" s="88"/>
    </row>
    <row r="286" spans="1:11">
      <c r="A286" s="24">
        <v>242</v>
      </c>
      <c r="B286" s="7" t="s">
        <v>302</v>
      </c>
      <c r="C286" s="12">
        <v>0.65</v>
      </c>
      <c r="D286" s="186"/>
      <c r="E286" s="54" t="s">
        <v>293</v>
      </c>
      <c r="F286" s="54" t="s">
        <v>584</v>
      </c>
      <c r="G286" s="180"/>
      <c r="H286" s="87">
        <v>1</v>
      </c>
      <c r="I286" s="180"/>
      <c r="J286" s="174"/>
      <c r="K286" s="88"/>
    </row>
    <row r="287" spans="1:11">
      <c r="A287" s="24">
        <v>243</v>
      </c>
      <c r="B287" s="7" t="s">
        <v>303</v>
      </c>
      <c r="C287" s="9">
        <v>0.495</v>
      </c>
      <c r="D287" s="186"/>
      <c r="E287" s="54" t="s">
        <v>293</v>
      </c>
      <c r="F287" s="54" t="s">
        <v>584</v>
      </c>
      <c r="G287" s="180"/>
      <c r="H287" s="87">
        <v>1</v>
      </c>
      <c r="I287" s="180"/>
      <c r="J287" s="174"/>
      <c r="K287" s="88"/>
    </row>
    <row r="288" spans="1:11">
      <c r="A288" s="24">
        <v>244</v>
      </c>
      <c r="B288" s="7" t="s">
        <v>304</v>
      </c>
      <c r="C288" s="9">
        <v>2</v>
      </c>
      <c r="D288" s="186"/>
      <c r="E288" s="54" t="s">
        <v>293</v>
      </c>
      <c r="F288" s="54" t="s">
        <v>600</v>
      </c>
      <c r="G288" s="180"/>
      <c r="H288" s="87">
        <v>1</v>
      </c>
      <c r="I288" s="180"/>
      <c r="J288" s="174"/>
      <c r="K288" s="88"/>
    </row>
    <row r="289" spans="1:11">
      <c r="A289" s="29" t="s">
        <v>305</v>
      </c>
      <c r="B289" s="26"/>
      <c r="C289" s="26"/>
      <c r="D289" s="26"/>
      <c r="E289" s="13"/>
      <c r="F289" s="54"/>
      <c r="G289" s="78"/>
      <c r="H289" s="26"/>
      <c r="I289" s="26"/>
      <c r="J289" s="194"/>
      <c r="K289" s="88"/>
    </row>
    <row r="290" spans="1:11" ht="16.5" customHeight="1">
      <c r="A290" s="24">
        <v>245</v>
      </c>
      <c r="B290" s="43" t="s">
        <v>306</v>
      </c>
      <c r="C290" s="112">
        <v>3</v>
      </c>
      <c r="D290" s="187" t="s">
        <v>307</v>
      </c>
      <c r="E290" s="54" t="s">
        <v>308</v>
      </c>
      <c r="F290" s="54" t="s">
        <v>601</v>
      </c>
      <c r="G290" s="180">
        <v>5270</v>
      </c>
      <c r="H290" s="87">
        <v>1</v>
      </c>
      <c r="I290" s="180">
        <v>2600</v>
      </c>
      <c r="J290" s="174" t="s">
        <v>572</v>
      </c>
      <c r="K290" s="88"/>
    </row>
    <row r="291" spans="1:11" ht="16.5" customHeight="1">
      <c r="A291" s="24">
        <v>246</v>
      </c>
      <c r="B291" s="43" t="s">
        <v>309</v>
      </c>
      <c r="C291" s="113">
        <v>5.0199999999999996</v>
      </c>
      <c r="D291" s="187"/>
      <c r="E291" s="54" t="s">
        <v>308</v>
      </c>
      <c r="F291" s="54" t="s">
        <v>601</v>
      </c>
      <c r="G291" s="180"/>
      <c r="H291" s="87">
        <v>1</v>
      </c>
      <c r="I291" s="180"/>
      <c r="J291" s="174"/>
      <c r="K291" s="88"/>
    </row>
    <row r="292" spans="1:11">
      <c r="A292" s="24">
        <v>247</v>
      </c>
      <c r="B292" s="43" t="s">
        <v>310</v>
      </c>
      <c r="C292" s="113">
        <v>1.9</v>
      </c>
      <c r="D292" s="187"/>
      <c r="E292" s="54" t="s">
        <v>308</v>
      </c>
      <c r="F292" s="54" t="s">
        <v>601</v>
      </c>
      <c r="G292" s="180"/>
      <c r="H292" s="87">
        <v>1</v>
      </c>
      <c r="I292" s="180"/>
      <c r="J292" s="174"/>
      <c r="K292" s="88"/>
    </row>
    <row r="293" spans="1:11" ht="16.5" customHeight="1">
      <c r="A293" s="24">
        <v>248</v>
      </c>
      <c r="B293" s="43" t="s">
        <v>311</v>
      </c>
      <c r="C293" s="113">
        <v>3.4</v>
      </c>
      <c r="D293" s="187" t="s">
        <v>307</v>
      </c>
      <c r="E293" s="54" t="s">
        <v>308</v>
      </c>
      <c r="F293" s="54" t="s">
        <v>601</v>
      </c>
      <c r="G293" s="180"/>
      <c r="H293" s="87">
        <v>1</v>
      </c>
      <c r="I293" s="180"/>
      <c r="J293" s="174"/>
      <c r="K293" s="88"/>
    </row>
    <row r="294" spans="1:11">
      <c r="A294" s="24">
        <v>249</v>
      </c>
      <c r="B294" s="43" t="s">
        <v>312</v>
      </c>
      <c r="C294" s="113">
        <v>2.9</v>
      </c>
      <c r="D294" s="187"/>
      <c r="E294" s="54" t="s">
        <v>308</v>
      </c>
      <c r="F294" s="54" t="s">
        <v>601</v>
      </c>
      <c r="G294" s="180"/>
      <c r="H294" s="87">
        <v>1</v>
      </c>
      <c r="I294" s="180"/>
      <c r="J294" s="174"/>
      <c r="K294" s="88"/>
    </row>
    <row r="295" spans="1:11">
      <c r="A295" s="24">
        <v>250</v>
      </c>
      <c r="B295" s="43" t="s">
        <v>313</v>
      </c>
      <c r="C295" s="113">
        <v>3.8</v>
      </c>
      <c r="D295" s="187"/>
      <c r="E295" s="54" t="s">
        <v>308</v>
      </c>
      <c r="F295" s="54" t="s">
        <v>601</v>
      </c>
      <c r="G295" s="180"/>
      <c r="H295" s="87">
        <v>1</v>
      </c>
      <c r="I295" s="180"/>
      <c r="J295" s="174"/>
      <c r="K295" s="88"/>
    </row>
    <row r="296" spans="1:11">
      <c r="A296" s="24">
        <v>251</v>
      </c>
      <c r="B296" s="43" t="s">
        <v>314</v>
      </c>
      <c r="C296" s="113">
        <v>3</v>
      </c>
      <c r="D296" s="187"/>
      <c r="E296" s="54" t="s">
        <v>308</v>
      </c>
      <c r="F296" s="54" t="s">
        <v>601</v>
      </c>
      <c r="G296" s="180"/>
      <c r="H296" s="87">
        <v>1</v>
      </c>
      <c r="I296" s="180"/>
      <c r="J296" s="174"/>
      <c r="K296" s="88"/>
    </row>
    <row r="297" spans="1:11" ht="70.5">
      <c r="A297" s="24">
        <v>252</v>
      </c>
      <c r="B297" s="43" t="s">
        <v>315</v>
      </c>
      <c r="C297" s="114">
        <v>3</v>
      </c>
      <c r="D297" s="187"/>
      <c r="E297" s="54" t="s">
        <v>308</v>
      </c>
      <c r="F297" s="54" t="s">
        <v>601</v>
      </c>
      <c r="G297" s="180"/>
      <c r="H297" s="87" t="s">
        <v>603</v>
      </c>
      <c r="I297" s="180"/>
      <c r="J297" s="174"/>
      <c r="K297" s="88"/>
    </row>
    <row r="298" spans="1:11">
      <c r="A298" s="24">
        <v>253</v>
      </c>
      <c r="B298" s="43" t="s">
        <v>316</v>
      </c>
      <c r="C298" s="114">
        <v>10.4</v>
      </c>
      <c r="D298" s="187"/>
      <c r="E298" s="54" t="s">
        <v>308</v>
      </c>
      <c r="F298" s="54" t="s">
        <v>601</v>
      </c>
      <c r="G298" s="180"/>
      <c r="H298" s="87">
        <v>1</v>
      </c>
      <c r="I298" s="180"/>
      <c r="J298" s="174"/>
      <c r="K298" s="88"/>
    </row>
    <row r="299" spans="1:11" ht="28.5">
      <c r="A299" s="24">
        <v>254</v>
      </c>
      <c r="B299" s="43" t="s">
        <v>317</v>
      </c>
      <c r="C299" s="113">
        <v>0.38</v>
      </c>
      <c r="D299" s="187"/>
      <c r="E299" s="54" t="s">
        <v>308</v>
      </c>
      <c r="F299" s="54" t="s">
        <v>601</v>
      </c>
      <c r="G299" s="180">
        <v>5470</v>
      </c>
      <c r="H299" s="87">
        <v>1</v>
      </c>
      <c r="I299" s="180">
        <v>3000</v>
      </c>
      <c r="J299" s="174"/>
      <c r="K299" s="88"/>
    </row>
    <row r="300" spans="1:11">
      <c r="A300" s="24">
        <v>255</v>
      </c>
      <c r="B300" s="43" t="s">
        <v>318</v>
      </c>
      <c r="C300" s="113">
        <v>1.9</v>
      </c>
      <c r="D300" s="187"/>
      <c r="E300" s="54" t="s">
        <v>308</v>
      </c>
      <c r="F300" s="54" t="s">
        <v>601</v>
      </c>
      <c r="G300" s="180"/>
      <c r="H300" s="87">
        <v>1</v>
      </c>
      <c r="I300" s="180"/>
      <c r="J300" s="174"/>
      <c r="K300" s="88"/>
    </row>
    <row r="301" spans="1:11">
      <c r="A301" s="24">
        <v>256</v>
      </c>
      <c r="B301" s="43" t="s">
        <v>319</v>
      </c>
      <c r="C301" s="114">
        <v>0.7</v>
      </c>
      <c r="D301" s="187"/>
      <c r="E301" s="54" t="s">
        <v>308</v>
      </c>
      <c r="F301" s="54" t="s">
        <v>601</v>
      </c>
      <c r="G301" s="180"/>
      <c r="H301" s="87">
        <v>1</v>
      </c>
      <c r="I301" s="180"/>
      <c r="J301" s="174"/>
      <c r="K301" s="88"/>
    </row>
    <row r="302" spans="1:11">
      <c r="A302" s="24">
        <v>257</v>
      </c>
      <c r="B302" s="43" t="s">
        <v>320</v>
      </c>
      <c r="C302" s="114">
        <v>7</v>
      </c>
      <c r="D302" s="187"/>
      <c r="E302" s="54" t="s">
        <v>308</v>
      </c>
      <c r="F302" s="54" t="s">
        <v>601</v>
      </c>
      <c r="G302" s="180"/>
      <c r="H302" s="87">
        <v>1</v>
      </c>
      <c r="I302" s="180"/>
      <c r="J302" s="174"/>
      <c r="K302" s="88"/>
    </row>
    <row r="303" spans="1:11" ht="72" customHeight="1">
      <c r="A303" s="24">
        <v>258</v>
      </c>
      <c r="B303" s="43" t="s">
        <v>321</v>
      </c>
      <c r="C303" s="114">
        <v>3.2</v>
      </c>
      <c r="D303" s="187"/>
      <c r="E303" s="54" t="s">
        <v>308</v>
      </c>
      <c r="F303" s="54" t="s">
        <v>601</v>
      </c>
      <c r="G303" s="180"/>
      <c r="H303" s="115" t="s">
        <v>604</v>
      </c>
      <c r="I303" s="180"/>
      <c r="J303" s="174"/>
      <c r="K303" s="88"/>
    </row>
    <row r="304" spans="1:11">
      <c r="A304" s="24">
        <v>259</v>
      </c>
      <c r="B304" s="43" t="s">
        <v>322</v>
      </c>
      <c r="C304" s="114">
        <v>4.2</v>
      </c>
      <c r="D304" s="187"/>
      <c r="E304" s="54" t="s">
        <v>308</v>
      </c>
      <c r="F304" s="54" t="s">
        <v>601</v>
      </c>
      <c r="G304" s="180"/>
      <c r="H304" s="87">
        <v>1</v>
      </c>
      <c r="I304" s="180"/>
      <c r="J304" s="174"/>
      <c r="K304" s="88"/>
    </row>
    <row r="305" spans="1:11">
      <c r="A305" s="24">
        <v>260</v>
      </c>
      <c r="B305" s="43" t="s">
        <v>323</v>
      </c>
      <c r="C305" s="114">
        <v>3.5</v>
      </c>
      <c r="D305" s="187"/>
      <c r="E305" s="54" t="s">
        <v>308</v>
      </c>
      <c r="F305" s="54" t="s">
        <v>601</v>
      </c>
      <c r="G305" s="180"/>
      <c r="H305" s="87">
        <v>1</v>
      </c>
      <c r="I305" s="180"/>
      <c r="J305" s="174"/>
      <c r="K305" s="88"/>
    </row>
    <row r="306" spans="1:11" ht="28.5">
      <c r="A306" s="24">
        <v>261</v>
      </c>
      <c r="B306" s="43" t="s">
        <v>582</v>
      </c>
      <c r="C306" s="114">
        <v>10</v>
      </c>
      <c r="D306" s="187"/>
      <c r="E306" s="116" t="s">
        <v>583</v>
      </c>
      <c r="F306" s="54" t="s">
        <v>601</v>
      </c>
      <c r="G306" s="180"/>
      <c r="H306" s="87">
        <v>1</v>
      </c>
      <c r="I306" s="180"/>
      <c r="J306" s="174"/>
      <c r="K306" s="88"/>
    </row>
    <row r="307" spans="1:11">
      <c r="A307" s="29" t="s">
        <v>324</v>
      </c>
      <c r="B307" s="26"/>
      <c r="C307" s="26"/>
      <c r="D307" s="12"/>
      <c r="E307" s="13"/>
      <c r="F307" s="54"/>
      <c r="G307" s="78"/>
      <c r="H307" s="26"/>
      <c r="I307" s="26"/>
      <c r="J307" s="174"/>
      <c r="K307" s="88"/>
    </row>
    <row r="308" spans="1:11">
      <c r="A308" s="24">
        <v>262</v>
      </c>
      <c r="B308" s="7" t="s">
        <v>325</v>
      </c>
      <c r="C308" s="12">
        <v>2</v>
      </c>
      <c r="D308" s="190" t="s">
        <v>326</v>
      </c>
      <c r="E308" s="54" t="s">
        <v>293</v>
      </c>
      <c r="F308" s="54" t="s">
        <v>601</v>
      </c>
      <c r="G308" s="180">
        <v>9056</v>
      </c>
      <c r="H308" s="87">
        <v>1</v>
      </c>
      <c r="I308" s="180">
        <v>3667</v>
      </c>
      <c r="J308" s="174"/>
      <c r="K308" s="88"/>
    </row>
    <row r="309" spans="1:11">
      <c r="A309" s="24">
        <v>263</v>
      </c>
      <c r="B309" s="7" t="s">
        <v>327</v>
      </c>
      <c r="C309" s="12">
        <v>1.25</v>
      </c>
      <c r="D309" s="190"/>
      <c r="E309" s="54" t="s">
        <v>293</v>
      </c>
      <c r="F309" s="54" t="s">
        <v>601</v>
      </c>
      <c r="G309" s="180"/>
      <c r="H309" s="87">
        <v>1</v>
      </c>
      <c r="I309" s="180"/>
      <c r="J309" s="174"/>
      <c r="K309" s="88"/>
    </row>
    <row r="310" spans="1:11">
      <c r="A310" s="24">
        <v>264</v>
      </c>
      <c r="B310" s="7" t="s">
        <v>328</v>
      </c>
      <c r="C310" s="30">
        <v>6.8</v>
      </c>
      <c r="D310" s="190"/>
      <c r="E310" s="54" t="s">
        <v>293</v>
      </c>
      <c r="F310" s="54" t="s">
        <v>601</v>
      </c>
      <c r="G310" s="180"/>
      <c r="H310" s="87">
        <v>1</v>
      </c>
      <c r="I310" s="180"/>
      <c r="J310" s="174"/>
      <c r="K310" s="88"/>
    </row>
    <row r="311" spans="1:11">
      <c r="A311" s="24">
        <v>265</v>
      </c>
      <c r="B311" s="7" t="s">
        <v>329</v>
      </c>
      <c r="C311" s="9">
        <v>0.5</v>
      </c>
      <c r="D311" s="190"/>
      <c r="E311" s="54" t="s">
        <v>293</v>
      </c>
      <c r="F311" s="54" t="s">
        <v>601</v>
      </c>
      <c r="G311" s="180"/>
      <c r="H311" s="87">
        <v>1</v>
      </c>
      <c r="I311" s="180"/>
      <c r="J311" s="174"/>
      <c r="K311" s="88"/>
    </row>
    <row r="312" spans="1:11">
      <c r="A312" s="24">
        <v>266</v>
      </c>
      <c r="B312" s="7" t="s">
        <v>330</v>
      </c>
      <c r="C312" s="9">
        <v>1.6</v>
      </c>
      <c r="D312" s="190"/>
      <c r="E312" s="54" t="s">
        <v>293</v>
      </c>
      <c r="F312" s="54" t="s">
        <v>601</v>
      </c>
      <c r="G312" s="180"/>
      <c r="H312" s="87">
        <v>1</v>
      </c>
      <c r="I312" s="180"/>
      <c r="J312" s="174"/>
      <c r="K312" s="88"/>
    </row>
    <row r="313" spans="1:11">
      <c r="A313" s="24">
        <v>267</v>
      </c>
      <c r="B313" s="7" t="s">
        <v>331</v>
      </c>
      <c r="C313" s="9">
        <v>1.7</v>
      </c>
      <c r="D313" s="190"/>
      <c r="E313" s="54" t="s">
        <v>293</v>
      </c>
      <c r="F313" s="54" t="s">
        <v>601</v>
      </c>
      <c r="G313" s="180"/>
      <c r="H313" s="87">
        <v>1</v>
      </c>
      <c r="I313" s="180"/>
      <c r="J313" s="174"/>
      <c r="K313" s="88"/>
    </row>
    <row r="314" spans="1:11">
      <c r="A314" s="24">
        <v>268</v>
      </c>
      <c r="B314" s="7" t="s">
        <v>332</v>
      </c>
      <c r="C314" s="9">
        <v>2</v>
      </c>
      <c r="D314" s="190"/>
      <c r="E314" s="54" t="s">
        <v>293</v>
      </c>
      <c r="F314" s="54" t="s">
        <v>601</v>
      </c>
      <c r="G314" s="180"/>
      <c r="H314" s="87">
        <v>1</v>
      </c>
      <c r="I314" s="180"/>
      <c r="J314" s="174"/>
      <c r="K314" s="88"/>
    </row>
    <row r="315" spans="1:11">
      <c r="A315" s="24">
        <v>269</v>
      </c>
      <c r="B315" s="7" t="s">
        <v>333</v>
      </c>
      <c r="C315" s="12">
        <v>2.7</v>
      </c>
      <c r="D315" s="190"/>
      <c r="E315" s="54" t="s">
        <v>293</v>
      </c>
      <c r="F315" s="54" t="s">
        <v>601</v>
      </c>
      <c r="G315" s="180"/>
      <c r="H315" s="87">
        <v>1</v>
      </c>
      <c r="I315" s="180"/>
      <c r="J315" s="174"/>
      <c r="K315" s="88"/>
    </row>
    <row r="316" spans="1:11">
      <c r="A316" s="24">
        <v>270</v>
      </c>
      <c r="B316" s="7" t="s">
        <v>334</v>
      </c>
      <c r="C316" s="9">
        <v>0.32400000000000001</v>
      </c>
      <c r="D316" s="190"/>
      <c r="E316" s="54" t="s">
        <v>293</v>
      </c>
      <c r="F316" s="54" t="s">
        <v>601</v>
      </c>
      <c r="G316" s="180"/>
      <c r="H316" s="87">
        <v>1</v>
      </c>
      <c r="I316" s="180"/>
      <c r="J316" s="174"/>
      <c r="K316" s="88"/>
    </row>
    <row r="317" spans="1:11" ht="18" customHeight="1">
      <c r="A317" s="24">
        <v>271</v>
      </c>
      <c r="B317" s="7" t="s">
        <v>335</v>
      </c>
      <c r="C317" s="9">
        <v>0.17</v>
      </c>
      <c r="D317" s="190"/>
      <c r="E317" s="54" t="s">
        <v>293</v>
      </c>
      <c r="F317" s="54" t="s">
        <v>601</v>
      </c>
      <c r="G317" s="180"/>
      <c r="H317" s="87">
        <v>1</v>
      </c>
      <c r="I317" s="180"/>
      <c r="J317" s="174"/>
      <c r="K317" s="88"/>
    </row>
    <row r="318" spans="1:11">
      <c r="A318" s="24">
        <v>272</v>
      </c>
      <c r="B318" s="7" t="s">
        <v>336</v>
      </c>
      <c r="C318" s="9">
        <v>0.5</v>
      </c>
      <c r="D318" s="190"/>
      <c r="E318" s="54" t="s">
        <v>293</v>
      </c>
      <c r="F318" s="54" t="s">
        <v>601</v>
      </c>
      <c r="G318" s="180"/>
      <c r="H318" s="87">
        <v>1</v>
      </c>
      <c r="I318" s="180"/>
      <c r="J318" s="174"/>
      <c r="K318" s="88"/>
    </row>
    <row r="319" spans="1:11">
      <c r="A319" s="24">
        <v>273</v>
      </c>
      <c r="B319" s="7" t="s">
        <v>337</v>
      </c>
      <c r="C319" s="9">
        <v>0.35</v>
      </c>
      <c r="D319" s="190"/>
      <c r="E319" s="54" t="s">
        <v>293</v>
      </c>
      <c r="F319" s="54" t="s">
        <v>601</v>
      </c>
      <c r="G319" s="180"/>
      <c r="H319" s="87">
        <v>1</v>
      </c>
      <c r="I319" s="180"/>
      <c r="J319" s="174"/>
      <c r="K319" s="88"/>
    </row>
    <row r="320" spans="1:11">
      <c r="A320" s="24">
        <v>274</v>
      </c>
      <c r="B320" s="7" t="s">
        <v>338</v>
      </c>
      <c r="C320" s="9">
        <v>0.55000000000000004</v>
      </c>
      <c r="D320" s="190"/>
      <c r="E320" s="54" t="s">
        <v>293</v>
      </c>
      <c r="F320" s="54" t="s">
        <v>601</v>
      </c>
      <c r="G320" s="180"/>
      <c r="H320" s="87">
        <v>1</v>
      </c>
      <c r="I320" s="180"/>
      <c r="J320" s="174"/>
      <c r="K320" s="88"/>
    </row>
    <row r="321" spans="1:11">
      <c r="A321" s="24">
        <v>275</v>
      </c>
      <c r="B321" s="7" t="s">
        <v>339</v>
      </c>
      <c r="C321" s="9">
        <v>0.55000000000000004</v>
      </c>
      <c r="D321" s="190"/>
      <c r="E321" s="54" t="s">
        <v>293</v>
      </c>
      <c r="F321" s="54" t="s">
        <v>601</v>
      </c>
      <c r="G321" s="180"/>
      <c r="H321" s="87">
        <v>1</v>
      </c>
      <c r="I321" s="180"/>
      <c r="J321" s="174"/>
      <c r="K321" s="88"/>
    </row>
    <row r="322" spans="1:11">
      <c r="A322" s="24">
        <v>276</v>
      </c>
      <c r="B322" s="7" t="s">
        <v>340</v>
      </c>
      <c r="C322" s="9">
        <v>1.395</v>
      </c>
      <c r="D322" s="190"/>
      <c r="E322" s="54" t="s">
        <v>293</v>
      </c>
      <c r="F322" s="54" t="s">
        <v>601</v>
      </c>
      <c r="G322" s="180"/>
      <c r="H322" s="87">
        <v>1</v>
      </c>
      <c r="I322" s="180"/>
      <c r="J322" s="174"/>
      <c r="K322" s="88"/>
    </row>
    <row r="323" spans="1:11" ht="28.5">
      <c r="A323" s="24">
        <v>277</v>
      </c>
      <c r="B323" s="7" t="s">
        <v>341</v>
      </c>
      <c r="C323" s="9">
        <v>1.83</v>
      </c>
      <c r="D323" s="190"/>
      <c r="E323" s="54" t="s">
        <v>293</v>
      </c>
      <c r="F323" s="54" t="s">
        <v>601</v>
      </c>
      <c r="G323" s="180"/>
      <c r="H323" s="87">
        <v>1</v>
      </c>
      <c r="I323" s="180"/>
      <c r="J323" s="174"/>
      <c r="K323" s="88"/>
    </row>
    <row r="324" spans="1:11">
      <c r="A324" s="24">
        <v>278</v>
      </c>
      <c r="B324" s="7" t="s">
        <v>342</v>
      </c>
      <c r="C324" s="9">
        <v>2.77</v>
      </c>
      <c r="D324" s="190"/>
      <c r="E324" s="54" t="s">
        <v>293</v>
      </c>
      <c r="F324" s="54" t="s">
        <v>601</v>
      </c>
      <c r="G324" s="180"/>
      <c r="H324" s="87">
        <v>1</v>
      </c>
      <c r="I324" s="180"/>
      <c r="J324" s="174"/>
      <c r="K324" s="88"/>
    </row>
    <row r="325" spans="1:11">
      <c r="A325" s="24">
        <v>279</v>
      </c>
      <c r="B325" s="7" t="s">
        <v>343</v>
      </c>
      <c r="C325" s="9">
        <v>3</v>
      </c>
      <c r="D325" s="190"/>
      <c r="E325" s="54" t="s">
        <v>293</v>
      </c>
      <c r="F325" s="54" t="s">
        <v>601</v>
      </c>
      <c r="G325" s="180"/>
      <c r="H325" s="87">
        <v>1</v>
      </c>
      <c r="I325" s="180"/>
      <c r="J325" s="174"/>
      <c r="K325" s="88"/>
    </row>
    <row r="326" spans="1:11">
      <c r="A326" s="29" t="s">
        <v>344</v>
      </c>
      <c r="B326" s="26"/>
      <c r="C326" s="26"/>
      <c r="D326" s="26"/>
      <c r="E326" s="13"/>
      <c r="F326" s="54"/>
      <c r="G326" s="26"/>
      <c r="H326" s="26"/>
      <c r="I326" s="26"/>
      <c r="J326" s="194"/>
      <c r="K326" s="88"/>
    </row>
    <row r="327" spans="1:11" ht="16.5" customHeight="1">
      <c r="A327" s="25">
        <v>280</v>
      </c>
      <c r="B327" s="7" t="s">
        <v>345</v>
      </c>
      <c r="C327" s="12">
        <v>18.5</v>
      </c>
      <c r="D327" s="190" t="s">
        <v>346</v>
      </c>
      <c r="E327" s="54" t="s">
        <v>308</v>
      </c>
      <c r="F327" s="54" t="s">
        <v>601</v>
      </c>
      <c r="G327" s="165">
        <v>6000</v>
      </c>
      <c r="H327" s="87">
        <v>1</v>
      </c>
      <c r="I327" s="165">
        <v>1975</v>
      </c>
      <c r="J327" s="174" t="s">
        <v>572</v>
      </c>
      <c r="K327" s="88"/>
    </row>
    <row r="328" spans="1:11" ht="16.5" customHeight="1">
      <c r="A328" s="25">
        <v>281</v>
      </c>
      <c r="B328" s="7" t="s">
        <v>347</v>
      </c>
      <c r="C328" s="12">
        <v>9.3000000000000007</v>
      </c>
      <c r="D328" s="190"/>
      <c r="E328" s="54" t="s">
        <v>308</v>
      </c>
      <c r="F328" s="54" t="s">
        <v>601</v>
      </c>
      <c r="G328" s="191">
        <v>7604</v>
      </c>
      <c r="H328" s="87">
        <v>1</v>
      </c>
      <c r="I328" s="180">
        <v>1875</v>
      </c>
      <c r="J328" s="195"/>
      <c r="K328" s="88"/>
    </row>
    <row r="329" spans="1:11">
      <c r="A329" s="25">
        <v>282</v>
      </c>
      <c r="B329" s="7" t="s">
        <v>348</v>
      </c>
      <c r="C329" s="12">
        <v>8</v>
      </c>
      <c r="D329" s="190"/>
      <c r="E329" s="54" t="s">
        <v>308</v>
      </c>
      <c r="F329" s="54" t="s">
        <v>601</v>
      </c>
      <c r="G329" s="191"/>
      <c r="H329" s="87">
        <v>1</v>
      </c>
      <c r="I329" s="180"/>
      <c r="J329" s="195"/>
      <c r="K329" s="88"/>
    </row>
    <row r="330" spans="1:11">
      <c r="A330" s="25"/>
      <c r="B330" s="7"/>
      <c r="C330" s="12"/>
      <c r="D330" s="163"/>
      <c r="E330" s="54"/>
      <c r="F330" s="54"/>
      <c r="G330" s="165"/>
      <c r="H330" s="87"/>
      <c r="I330" s="166"/>
      <c r="J330" s="161"/>
      <c r="K330" s="88"/>
    </row>
    <row r="331" spans="1:11" s="61" customFormat="1" ht="18" customHeight="1">
      <c r="A331" s="181" t="s">
        <v>352</v>
      </c>
      <c r="B331" s="181"/>
      <c r="C331" s="117"/>
      <c r="D331" s="117"/>
      <c r="E331" s="117"/>
      <c r="F331" s="117"/>
      <c r="G331" s="117"/>
      <c r="H331" s="118"/>
      <c r="I331" s="117"/>
      <c r="J331" s="84"/>
      <c r="K331" s="95"/>
    </row>
    <row r="332" spans="1:11" ht="18">
      <c r="A332" s="183" t="s">
        <v>353</v>
      </c>
      <c r="B332" s="183"/>
      <c r="C332" s="32"/>
      <c r="D332" s="32"/>
      <c r="E332" s="32"/>
      <c r="F332" s="33"/>
      <c r="G332" s="33"/>
      <c r="H332" s="108"/>
      <c r="I332" s="33"/>
      <c r="J332" s="14"/>
      <c r="K332" s="88"/>
    </row>
    <row r="333" spans="1:11">
      <c r="A333" s="179" t="s">
        <v>354</v>
      </c>
      <c r="B333" s="179"/>
      <c r="C333" s="34"/>
      <c r="D333" s="119"/>
      <c r="E333" s="34"/>
      <c r="F333" s="35"/>
      <c r="G333" s="35"/>
      <c r="H333" s="35"/>
      <c r="I333" s="35"/>
      <c r="J333" s="31"/>
      <c r="K333" s="88"/>
    </row>
    <row r="334" spans="1:11" ht="19.5" customHeight="1">
      <c r="A334" s="161">
        <v>283</v>
      </c>
      <c r="B334" s="36" t="s">
        <v>355</v>
      </c>
      <c r="C334" s="37">
        <v>3.2</v>
      </c>
      <c r="D334" s="188" t="s">
        <v>561</v>
      </c>
      <c r="E334" s="96" t="s">
        <v>560</v>
      </c>
      <c r="F334" s="79" t="s">
        <v>606</v>
      </c>
      <c r="G334" s="196">
        <v>6774</v>
      </c>
      <c r="H334" s="121">
        <v>0.74</v>
      </c>
      <c r="I334" s="196">
        <v>4929</v>
      </c>
      <c r="J334" s="189" t="s">
        <v>591</v>
      </c>
      <c r="K334" s="88"/>
    </row>
    <row r="335" spans="1:11">
      <c r="A335" s="161">
        <f>A334+1</f>
        <v>284</v>
      </c>
      <c r="B335" s="36" t="s">
        <v>356</v>
      </c>
      <c r="C335" s="37">
        <v>0.84</v>
      </c>
      <c r="D335" s="188"/>
      <c r="E335" s="96" t="s">
        <v>560</v>
      </c>
      <c r="F335" s="79" t="s">
        <v>606</v>
      </c>
      <c r="G335" s="196"/>
      <c r="H335" s="121">
        <v>0.62</v>
      </c>
      <c r="I335" s="196"/>
      <c r="J335" s="189"/>
      <c r="K335" s="88"/>
    </row>
    <row r="336" spans="1:11">
      <c r="A336" s="161">
        <f t="shared" ref="A336:A360" si="1">A335+1</f>
        <v>285</v>
      </c>
      <c r="B336" s="36" t="s">
        <v>357</v>
      </c>
      <c r="C336" s="37">
        <v>6</v>
      </c>
      <c r="D336" s="188"/>
      <c r="E336" s="96" t="s">
        <v>560</v>
      </c>
      <c r="F336" s="79" t="s">
        <v>606</v>
      </c>
      <c r="G336" s="196"/>
      <c r="H336" s="121">
        <v>0.78</v>
      </c>
      <c r="I336" s="196"/>
      <c r="J336" s="189"/>
      <c r="K336" s="88"/>
    </row>
    <row r="337" spans="1:11" ht="20.25" customHeight="1">
      <c r="A337" s="161">
        <f t="shared" si="1"/>
        <v>286</v>
      </c>
      <c r="B337" s="36" t="s">
        <v>358</v>
      </c>
      <c r="C337" s="37">
        <v>0.91</v>
      </c>
      <c r="D337" s="188"/>
      <c r="E337" s="96" t="s">
        <v>560</v>
      </c>
      <c r="F337" s="79" t="s">
        <v>606</v>
      </c>
      <c r="G337" s="196"/>
      <c r="H337" s="121">
        <v>0.65</v>
      </c>
      <c r="I337" s="196"/>
      <c r="J337" s="189"/>
      <c r="K337" s="88"/>
    </row>
    <row r="338" spans="1:11">
      <c r="A338" s="161">
        <f t="shared" si="1"/>
        <v>287</v>
      </c>
      <c r="B338" s="36" t="s">
        <v>359</v>
      </c>
      <c r="C338" s="37">
        <v>0.75</v>
      </c>
      <c r="D338" s="188"/>
      <c r="E338" s="96" t="s">
        <v>560</v>
      </c>
      <c r="F338" s="79" t="s">
        <v>606</v>
      </c>
      <c r="G338" s="196"/>
      <c r="H338" s="121">
        <v>0.72</v>
      </c>
      <c r="I338" s="196"/>
      <c r="J338" s="189"/>
      <c r="K338" s="88"/>
    </row>
    <row r="339" spans="1:11">
      <c r="A339" s="161">
        <f t="shared" si="1"/>
        <v>288</v>
      </c>
      <c r="B339" s="36" t="s">
        <v>360</v>
      </c>
      <c r="C339" s="37">
        <v>0.9</v>
      </c>
      <c r="D339" s="188"/>
      <c r="E339" s="96" t="s">
        <v>560</v>
      </c>
      <c r="F339" s="79" t="s">
        <v>606</v>
      </c>
      <c r="G339" s="196"/>
      <c r="H339" s="121">
        <v>0.7</v>
      </c>
      <c r="I339" s="196"/>
      <c r="J339" s="189"/>
      <c r="K339" s="88"/>
    </row>
    <row r="340" spans="1:11">
      <c r="A340" s="161">
        <f t="shared" si="1"/>
        <v>289</v>
      </c>
      <c r="B340" s="36" t="s">
        <v>361</v>
      </c>
      <c r="C340" s="37">
        <v>0.7</v>
      </c>
      <c r="D340" s="188"/>
      <c r="E340" s="96" t="s">
        <v>560</v>
      </c>
      <c r="F340" s="79" t="s">
        <v>606</v>
      </c>
      <c r="G340" s="196"/>
      <c r="H340" s="121">
        <v>0.75</v>
      </c>
      <c r="I340" s="196"/>
      <c r="J340" s="189"/>
      <c r="K340" s="88"/>
    </row>
    <row r="341" spans="1:11">
      <c r="A341" s="161">
        <f t="shared" si="1"/>
        <v>290</v>
      </c>
      <c r="B341" s="36" t="s">
        <v>362</v>
      </c>
      <c r="C341" s="37">
        <v>1.36</v>
      </c>
      <c r="D341" s="188"/>
      <c r="E341" s="96" t="s">
        <v>560</v>
      </c>
      <c r="F341" s="79" t="s">
        <v>606</v>
      </c>
      <c r="G341" s="196"/>
      <c r="H341" s="121">
        <v>0.65</v>
      </c>
      <c r="I341" s="196"/>
      <c r="J341" s="189"/>
      <c r="K341" s="88"/>
    </row>
    <row r="342" spans="1:11">
      <c r="A342" s="161">
        <f t="shared" si="1"/>
        <v>291</v>
      </c>
      <c r="B342" s="36" t="s">
        <v>363</v>
      </c>
      <c r="C342" s="37">
        <v>2.7</v>
      </c>
      <c r="D342" s="188"/>
      <c r="E342" s="96" t="s">
        <v>560</v>
      </c>
      <c r="F342" s="79" t="s">
        <v>606</v>
      </c>
      <c r="G342" s="196"/>
      <c r="H342" s="121">
        <v>0.9</v>
      </c>
      <c r="I342" s="196"/>
      <c r="J342" s="189"/>
      <c r="K342" s="88"/>
    </row>
    <row r="343" spans="1:11">
      <c r="A343" s="161">
        <f t="shared" si="1"/>
        <v>292</v>
      </c>
      <c r="B343" s="36" t="s">
        <v>364</v>
      </c>
      <c r="C343" s="37">
        <v>0.1</v>
      </c>
      <c r="D343" s="188"/>
      <c r="E343" s="96" t="s">
        <v>560</v>
      </c>
      <c r="F343" s="79" t="s">
        <v>606</v>
      </c>
      <c r="G343" s="196"/>
      <c r="H343" s="121">
        <v>0.6</v>
      </c>
      <c r="I343" s="196"/>
      <c r="J343" s="189"/>
      <c r="K343" s="88"/>
    </row>
    <row r="344" spans="1:11">
      <c r="A344" s="161">
        <f t="shared" si="1"/>
        <v>293</v>
      </c>
      <c r="B344" s="36" t="s">
        <v>365</v>
      </c>
      <c r="C344" s="37">
        <v>0.7</v>
      </c>
      <c r="D344" s="188"/>
      <c r="E344" s="96" t="s">
        <v>560</v>
      </c>
      <c r="F344" s="79" t="s">
        <v>606</v>
      </c>
      <c r="G344" s="196"/>
      <c r="H344" s="121">
        <v>0.62</v>
      </c>
      <c r="I344" s="196"/>
      <c r="J344" s="189"/>
      <c r="K344" s="88"/>
    </row>
    <row r="345" spans="1:11">
      <c r="A345" s="161">
        <f t="shared" si="1"/>
        <v>294</v>
      </c>
      <c r="B345" s="36" t="s">
        <v>366</v>
      </c>
      <c r="C345" s="37">
        <v>0.57999999999999996</v>
      </c>
      <c r="D345" s="188"/>
      <c r="E345" s="96" t="s">
        <v>560</v>
      </c>
      <c r="F345" s="79" t="s">
        <v>606</v>
      </c>
      <c r="G345" s="196"/>
      <c r="H345" s="121">
        <v>0.55000000000000004</v>
      </c>
      <c r="I345" s="196"/>
      <c r="J345" s="189"/>
      <c r="K345" s="88"/>
    </row>
    <row r="346" spans="1:11">
      <c r="A346" s="161">
        <f t="shared" si="1"/>
        <v>295</v>
      </c>
      <c r="B346" s="36" t="s">
        <v>367</v>
      </c>
      <c r="C346" s="37">
        <v>2.09</v>
      </c>
      <c r="D346" s="188"/>
      <c r="E346" s="96" t="s">
        <v>560</v>
      </c>
      <c r="F346" s="79" t="s">
        <v>606</v>
      </c>
      <c r="G346" s="196"/>
      <c r="H346" s="121">
        <v>0.53</v>
      </c>
      <c r="I346" s="196"/>
      <c r="J346" s="189"/>
      <c r="K346" s="88"/>
    </row>
    <row r="347" spans="1:11" ht="16.5" customHeight="1">
      <c r="A347" s="161">
        <f t="shared" si="1"/>
        <v>296</v>
      </c>
      <c r="B347" s="36" t="s">
        <v>368</v>
      </c>
      <c r="C347" s="37">
        <v>0.85</v>
      </c>
      <c r="D347" s="188"/>
      <c r="E347" s="96" t="s">
        <v>560</v>
      </c>
      <c r="F347" s="79" t="s">
        <v>606</v>
      </c>
      <c r="G347" s="196"/>
      <c r="H347" s="121">
        <v>0.55000000000000004</v>
      </c>
      <c r="I347" s="196"/>
      <c r="J347" s="189"/>
      <c r="K347" s="88"/>
    </row>
    <row r="348" spans="1:11">
      <c r="A348" s="161">
        <f t="shared" si="1"/>
        <v>297</v>
      </c>
      <c r="B348" s="36" t="s">
        <v>369</v>
      </c>
      <c r="C348" s="37">
        <v>4.5599999999999996</v>
      </c>
      <c r="D348" s="188"/>
      <c r="E348" s="96" t="s">
        <v>560</v>
      </c>
      <c r="F348" s="79" t="s">
        <v>606</v>
      </c>
      <c r="G348" s="196"/>
      <c r="H348" s="121">
        <v>0.67</v>
      </c>
      <c r="I348" s="196"/>
      <c r="J348" s="189"/>
      <c r="K348" s="88"/>
    </row>
    <row r="349" spans="1:11">
      <c r="A349" s="161">
        <f t="shared" si="1"/>
        <v>298</v>
      </c>
      <c r="B349" s="36" t="s">
        <v>369</v>
      </c>
      <c r="C349" s="37">
        <v>2.8</v>
      </c>
      <c r="D349" s="188"/>
      <c r="E349" s="96" t="s">
        <v>560</v>
      </c>
      <c r="F349" s="79" t="s">
        <v>606</v>
      </c>
      <c r="G349" s="196"/>
      <c r="H349" s="121">
        <v>0.69</v>
      </c>
      <c r="I349" s="196"/>
      <c r="J349" s="189"/>
      <c r="K349" s="88"/>
    </row>
    <row r="350" spans="1:11">
      <c r="A350" s="161">
        <f t="shared" si="1"/>
        <v>299</v>
      </c>
      <c r="B350" s="36" t="s">
        <v>370</v>
      </c>
      <c r="C350" s="37">
        <v>2.76</v>
      </c>
      <c r="D350" s="188"/>
      <c r="E350" s="96" t="s">
        <v>560</v>
      </c>
      <c r="F350" s="79" t="s">
        <v>606</v>
      </c>
      <c r="G350" s="196"/>
      <c r="H350" s="121">
        <v>0.82</v>
      </c>
      <c r="I350" s="196"/>
      <c r="J350" s="189"/>
      <c r="K350" s="88"/>
    </row>
    <row r="351" spans="1:11">
      <c r="A351" s="161">
        <f t="shared" si="1"/>
        <v>300</v>
      </c>
      <c r="B351" s="36" t="s">
        <v>371</v>
      </c>
      <c r="C351" s="37">
        <v>1.34</v>
      </c>
      <c r="D351" s="188"/>
      <c r="E351" s="96" t="s">
        <v>560</v>
      </c>
      <c r="F351" s="79" t="s">
        <v>606</v>
      </c>
      <c r="G351" s="196"/>
      <c r="H351" s="121">
        <v>0.67</v>
      </c>
      <c r="I351" s="196"/>
      <c r="J351" s="189"/>
      <c r="K351" s="88"/>
    </row>
    <row r="352" spans="1:11" ht="19.5" customHeight="1">
      <c r="A352" s="161">
        <f t="shared" si="1"/>
        <v>301</v>
      </c>
      <c r="B352" s="36" t="s">
        <v>372</v>
      </c>
      <c r="C352" s="37">
        <v>1.18</v>
      </c>
      <c r="D352" s="188"/>
      <c r="E352" s="96" t="s">
        <v>560</v>
      </c>
      <c r="F352" s="79" t="s">
        <v>606</v>
      </c>
      <c r="G352" s="196"/>
      <c r="H352" s="121">
        <v>0.62</v>
      </c>
      <c r="I352" s="196"/>
      <c r="J352" s="189"/>
      <c r="K352" s="88"/>
    </row>
    <row r="353" spans="1:11" ht="15" customHeight="1">
      <c r="A353" s="161">
        <f t="shared" si="1"/>
        <v>302</v>
      </c>
      <c r="B353" s="36" t="s">
        <v>16</v>
      </c>
      <c r="C353" s="37">
        <v>1.26</v>
      </c>
      <c r="D353" s="188"/>
      <c r="E353" s="96" t="s">
        <v>560</v>
      </c>
      <c r="F353" s="79" t="s">
        <v>606</v>
      </c>
      <c r="G353" s="196"/>
      <c r="H353" s="121">
        <v>0.6</v>
      </c>
      <c r="I353" s="196"/>
      <c r="J353" s="189"/>
      <c r="K353" s="88"/>
    </row>
    <row r="354" spans="1:11">
      <c r="A354" s="161">
        <f t="shared" si="1"/>
        <v>303</v>
      </c>
      <c r="B354" s="36" t="s">
        <v>373</v>
      </c>
      <c r="C354" s="37">
        <v>0.76</v>
      </c>
      <c r="D354" s="188"/>
      <c r="E354" s="96" t="s">
        <v>560</v>
      </c>
      <c r="F354" s="79" t="s">
        <v>606</v>
      </c>
      <c r="G354" s="196"/>
      <c r="H354" s="121">
        <v>0.56999999999999995</v>
      </c>
      <c r="I354" s="196"/>
      <c r="J354" s="189"/>
      <c r="K354" s="88"/>
    </row>
    <row r="355" spans="1:11">
      <c r="A355" s="161">
        <f t="shared" si="1"/>
        <v>304</v>
      </c>
      <c r="B355" s="36" t="s">
        <v>374</v>
      </c>
      <c r="C355" s="37">
        <v>0.8</v>
      </c>
      <c r="D355" s="188"/>
      <c r="E355" s="96" t="s">
        <v>560</v>
      </c>
      <c r="F355" s="79" t="s">
        <v>606</v>
      </c>
      <c r="G355" s="196"/>
      <c r="H355" s="121">
        <v>0.6</v>
      </c>
      <c r="I355" s="196"/>
      <c r="J355" s="189"/>
      <c r="K355" s="88"/>
    </row>
    <row r="356" spans="1:11" ht="16.5" customHeight="1">
      <c r="A356" s="161">
        <f t="shared" si="1"/>
        <v>305</v>
      </c>
      <c r="B356" s="36" t="s">
        <v>375</v>
      </c>
      <c r="C356" s="37">
        <v>1.04</v>
      </c>
      <c r="D356" s="188"/>
      <c r="E356" s="96" t="s">
        <v>560</v>
      </c>
      <c r="F356" s="79" t="s">
        <v>606</v>
      </c>
      <c r="G356" s="196"/>
      <c r="H356" s="121">
        <v>0.7</v>
      </c>
      <c r="I356" s="196"/>
      <c r="J356" s="189"/>
      <c r="K356" s="88"/>
    </row>
    <row r="357" spans="1:11">
      <c r="A357" s="161">
        <f t="shared" si="1"/>
        <v>306</v>
      </c>
      <c r="B357" s="36" t="s">
        <v>376</v>
      </c>
      <c r="C357" s="37">
        <v>1.76</v>
      </c>
      <c r="D357" s="188"/>
      <c r="E357" s="96" t="s">
        <v>560</v>
      </c>
      <c r="F357" s="79" t="s">
        <v>606</v>
      </c>
      <c r="G357" s="196"/>
      <c r="H357" s="121">
        <v>0.8</v>
      </c>
      <c r="I357" s="196"/>
      <c r="J357" s="189"/>
      <c r="K357" s="88"/>
    </row>
    <row r="358" spans="1:11">
      <c r="A358" s="161">
        <f t="shared" si="1"/>
        <v>307</v>
      </c>
      <c r="B358" s="36" t="s">
        <v>377</v>
      </c>
      <c r="C358" s="37">
        <v>1.48</v>
      </c>
      <c r="D358" s="188"/>
      <c r="E358" s="96" t="s">
        <v>560</v>
      </c>
      <c r="F358" s="79" t="s">
        <v>606</v>
      </c>
      <c r="G358" s="196"/>
      <c r="H358" s="121">
        <v>0.91</v>
      </c>
      <c r="I358" s="196"/>
      <c r="J358" s="189"/>
      <c r="K358" s="88"/>
    </row>
    <row r="359" spans="1:11">
      <c r="A359" s="161">
        <f t="shared" si="1"/>
        <v>308</v>
      </c>
      <c r="B359" s="36" t="s">
        <v>378</v>
      </c>
      <c r="C359" s="37">
        <v>1.34</v>
      </c>
      <c r="D359" s="188"/>
      <c r="E359" s="96" t="s">
        <v>560</v>
      </c>
      <c r="F359" s="79" t="s">
        <v>606</v>
      </c>
      <c r="G359" s="196"/>
      <c r="H359" s="121">
        <v>0.65</v>
      </c>
      <c r="I359" s="196"/>
      <c r="J359" s="189"/>
      <c r="K359" s="88"/>
    </row>
    <row r="360" spans="1:11">
      <c r="A360" s="161">
        <f t="shared" si="1"/>
        <v>309</v>
      </c>
      <c r="B360" s="36" t="s">
        <v>379</v>
      </c>
      <c r="C360" s="37">
        <v>1.7</v>
      </c>
      <c r="D360" s="188"/>
      <c r="E360" s="96" t="s">
        <v>560</v>
      </c>
      <c r="F360" s="79" t="s">
        <v>606</v>
      </c>
      <c r="G360" s="196"/>
      <c r="H360" s="121">
        <v>0.95</v>
      </c>
      <c r="I360" s="196"/>
      <c r="J360" s="189"/>
      <c r="K360" s="88"/>
    </row>
    <row r="361" spans="1:11">
      <c r="A361" s="179" t="s">
        <v>380</v>
      </c>
      <c r="B361" s="179"/>
      <c r="C361" s="37"/>
      <c r="D361" s="37"/>
      <c r="E361" s="34"/>
      <c r="F361" s="65"/>
      <c r="G361" s="120"/>
      <c r="H361" s="157"/>
      <c r="I361" s="120"/>
      <c r="J361" s="193"/>
      <c r="K361" s="88"/>
    </row>
    <row r="362" spans="1:11" ht="16.5" customHeight="1">
      <c r="A362" s="138">
        <f>A360+1</f>
        <v>310</v>
      </c>
      <c r="B362" s="36" t="s">
        <v>381</v>
      </c>
      <c r="C362" s="37">
        <v>2.16</v>
      </c>
      <c r="D362" s="188" t="s">
        <v>561</v>
      </c>
      <c r="E362" s="96" t="s">
        <v>562</v>
      </c>
      <c r="F362" s="79" t="s">
        <v>606</v>
      </c>
      <c r="G362" s="196">
        <v>2405</v>
      </c>
      <c r="H362" s="121">
        <v>0.6</v>
      </c>
      <c r="I362" s="196">
        <v>2210</v>
      </c>
      <c r="J362" s="189" t="s">
        <v>591</v>
      </c>
      <c r="K362" s="88"/>
    </row>
    <row r="363" spans="1:11">
      <c r="A363" s="138">
        <f>A362+1</f>
        <v>311</v>
      </c>
      <c r="B363" s="36" t="s">
        <v>382</v>
      </c>
      <c r="C363" s="37">
        <v>1.3</v>
      </c>
      <c r="D363" s="188"/>
      <c r="E363" s="96" t="s">
        <v>562</v>
      </c>
      <c r="F363" s="79" t="s">
        <v>606</v>
      </c>
      <c r="G363" s="196"/>
      <c r="H363" s="121">
        <v>0.9</v>
      </c>
      <c r="I363" s="196"/>
      <c r="J363" s="189"/>
      <c r="K363" s="88"/>
    </row>
    <row r="364" spans="1:11">
      <c r="A364" s="138">
        <f t="shared" ref="A364:A371" si="2">A363+1</f>
        <v>312</v>
      </c>
      <c r="B364" s="36" t="s">
        <v>383</v>
      </c>
      <c r="C364" s="37">
        <v>1.96</v>
      </c>
      <c r="D364" s="188"/>
      <c r="E364" s="96" t="s">
        <v>562</v>
      </c>
      <c r="F364" s="79" t="s">
        <v>606</v>
      </c>
      <c r="G364" s="196"/>
      <c r="H364" s="121">
        <v>0.7</v>
      </c>
      <c r="I364" s="196"/>
      <c r="J364" s="189"/>
      <c r="K364" s="88"/>
    </row>
    <row r="365" spans="1:11">
      <c r="A365" s="138">
        <f t="shared" si="2"/>
        <v>313</v>
      </c>
      <c r="B365" s="36" t="s">
        <v>384</v>
      </c>
      <c r="C365" s="37">
        <v>0.8</v>
      </c>
      <c r="D365" s="188"/>
      <c r="E365" s="96" t="s">
        <v>562</v>
      </c>
      <c r="F365" s="79" t="s">
        <v>606</v>
      </c>
      <c r="G365" s="196"/>
      <c r="H365" s="121">
        <v>0.2</v>
      </c>
      <c r="I365" s="196"/>
      <c r="J365" s="189"/>
      <c r="K365" s="88"/>
    </row>
    <row r="366" spans="1:11">
      <c r="A366" s="138">
        <f t="shared" si="2"/>
        <v>314</v>
      </c>
      <c r="B366" s="36" t="s">
        <v>385</v>
      </c>
      <c r="C366" s="37">
        <v>1.94</v>
      </c>
      <c r="D366" s="188"/>
      <c r="E366" s="96" t="s">
        <v>562</v>
      </c>
      <c r="F366" s="79" t="s">
        <v>606</v>
      </c>
      <c r="G366" s="196"/>
      <c r="H366" s="121">
        <v>0.9</v>
      </c>
      <c r="I366" s="196"/>
      <c r="J366" s="189"/>
      <c r="K366" s="88"/>
    </row>
    <row r="367" spans="1:11" s="86" customFormat="1">
      <c r="A367" s="138">
        <f t="shared" si="2"/>
        <v>315</v>
      </c>
      <c r="B367" s="36" t="s">
        <v>386</v>
      </c>
      <c r="C367" s="37">
        <v>1.24</v>
      </c>
      <c r="D367" s="188"/>
      <c r="E367" s="96" t="s">
        <v>562</v>
      </c>
      <c r="F367" s="79" t="s">
        <v>575</v>
      </c>
      <c r="G367" s="196"/>
      <c r="H367" s="121">
        <v>1</v>
      </c>
      <c r="I367" s="196"/>
      <c r="J367" s="189"/>
      <c r="K367" s="88"/>
    </row>
    <row r="368" spans="1:11" s="86" customFormat="1">
      <c r="A368" s="138">
        <f t="shared" si="2"/>
        <v>316</v>
      </c>
      <c r="B368" s="36" t="s">
        <v>387</v>
      </c>
      <c r="C368" s="37">
        <v>0.56000000000000005</v>
      </c>
      <c r="D368" s="188"/>
      <c r="E368" s="96" t="s">
        <v>562</v>
      </c>
      <c r="F368" s="79" t="s">
        <v>575</v>
      </c>
      <c r="G368" s="196"/>
      <c r="H368" s="121">
        <v>1</v>
      </c>
      <c r="I368" s="196"/>
      <c r="J368" s="189"/>
      <c r="K368" s="88"/>
    </row>
    <row r="369" spans="1:11">
      <c r="A369" s="138">
        <f t="shared" si="2"/>
        <v>317</v>
      </c>
      <c r="B369" s="36" t="s">
        <v>388</v>
      </c>
      <c r="C369" s="37">
        <v>0.32</v>
      </c>
      <c r="D369" s="188"/>
      <c r="E369" s="96" t="s">
        <v>562</v>
      </c>
      <c r="F369" s="79" t="s">
        <v>584</v>
      </c>
      <c r="G369" s="196"/>
      <c r="H369" s="121">
        <v>1</v>
      </c>
      <c r="I369" s="196"/>
      <c r="J369" s="189"/>
      <c r="K369" s="88"/>
    </row>
    <row r="370" spans="1:11">
      <c r="A370" s="138">
        <f t="shared" si="2"/>
        <v>318</v>
      </c>
      <c r="B370" s="36" t="s">
        <v>389</v>
      </c>
      <c r="C370" s="37">
        <v>1.58</v>
      </c>
      <c r="D370" s="188"/>
      <c r="E370" s="96" t="s">
        <v>562</v>
      </c>
      <c r="F370" s="79" t="s">
        <v>606</v>
      </c>
      <c r="G370" s="196"/>
      <c r="H370" s="121">
        <v>0.85</v>
      </c>
      <c r="I370" s="196"/>
      <c r="J370" s="189"/>
      <c r="K370" s="88"/>
    </row>
    <row r="371" spans="1:11" ht="28.5">
      <c r="A371" s="138">
        <f t="shared" si="2"/>
        <v>319</v>
      </c>
      <c r="B371" s="38" t="s">
        <v>390</v>
      </c>
      <c r="C371" s="37">
        <v>2.5</v>
      </c>
      <c r="D371" s="188"/>
      <c r="E371" s="96" t="s">
        <v>562</v>
      </c>
      <c r="F371" s="79" t="s">
        <v>606</v>
      </c>
      <c r="G371" s="196"/>
      <c r="H371" s="121">
        <v>0.6</v>
      </c>
      <c r="I371" s="196"/>
      <c r="J371" s="189"/>
      <c r="K371" s="88"/>
    </row>
    <row r="372" spans="1:11">
      <c r="A372" s="179" t="s">
        <v>391</v>
      </c>
      <c r="B372" s="179"/>
      <c r="C372" s="37"/>
      <c r="D372" s="37"/>
      <c r="E372" s="34"/>
      <c r="F372" s="65"/>
      <c r="G372" s="35"/>
      <c r="H372" s="158"/>
      <c r="I372" s="35"/>
      <c r="J372" s="189"/>
      <c r="K372" s="88"/>
    </row>
    <row r="373" spans="1:11">
      <c r="A373" s="25">
        <v>320</v>
      </c>
      <c r="B373" s="36" t="s">
        <v>392</v>
      </c>
      <c r="C373" s="37">
        <v>2.54</v>
      </c>
      <c r="D373" s="188" t="s">
        <v>393</v>
      </c>
      <c r="E373" s="25" t="s">
        <v>394</v>
      </c>
      <c r="F373" s="79" t="s">
        <v>606</v>
      </c>
      <c r="G373" s="196">
        <v>6205</v>
      </c>
      <c r="H373" s="121">
        <v>0.8</v>
      </c>
      <c r="I373" s="196">
        <v>4035</v>
      </c>
      <c r="J373" s="189"/>
      <c r="K373" s="88"/>
    </row>
    <row r="374" spans="1:11">
      <c r="A374" s="25">
        <v>321</v>
      </c>
      <c r="B374" s="36" t="s">
        <v>395</v>
      </c>
      <c r="C374" s="37">
        <v>0.48</v>
      </c>
      <c r="D374" s="188"/>
      <c r="E374" s="25" t="s">
        <v>394</v>
      </c>
      <c r="F374" s="79" t="s">
        <v>606</v>
      </c>
      <c r="G374" s="196"/>
      <c r="H374" s="121">
        <v>0.72</v>
      </c>
      <c r="I374" s="196"/>
      <c r="J374" s="189"/>
      <c r="K374" s="88"/>
    </row>
    <row r="375" spans="1:11" s="86" customFormat="1" ht="20.25" customHeight="1">
      <c r="A375" s="25">
        <v>322</v>
      </c>
      <c r="B375" s="36" t="s">
        <v>396</v>
      </c>
      <c r="C375" s="37">
        <v>1.04</v>
      </c>
      <c r="D375" s="188"/>
      <c r="E375" s="25" t="s">
        <v>394</v>
      </c>
      <c r="F375" s="79" t="s">
        <v>575</v>
      </c>
      <c r="G375" s="196"/>
      <c r="H375" s="159" t="s">
        <v>564</v>
      </c>
      <c r="I375" s="196"/>
      <c r="J375" s="189"/>
      <c r="K375" s="88"/>
    </row>
    <row r="376" spans="1:11" ht="28.5">
      <c r="A376" s="25">
        <v>323</v>
      </c>
      <c r="B376" s="36" t="s">
        <v>397</v>
      </c>
      <c r="C376" s="37">
        <v>0.77</v>
      </c>
      <c r="D376" s="188"/>
      <c r="E376" s="25" t="s">
        <v>394</v>
      </c>
      <c r="F376" s="79" t="s">
        <v>606</v>
      </c>
      <c r="G376" s="196"/>
      <c r="H376" s="160">
        <v>0.41</v>
      </c>
      <c r="I376" s="196"/>
      <c r="J376" s="189"/>
      <c r="K376" s="88"/>
    </row>
    <row r="377" spans="1:11">
      <c r="A377" s="25">
        <v>324</v>
      </c>
      <c r="B377" s="36" t="s">
        <v>398</v>
      </c>
      <c r="C377" s="37">
        <v>0.7</v>
      </c>
      <c r="D377" s="188"/>
      <c r="E377" s="25" t="s">
        <v>394</v>
      </c>
      <c r="F377" s="79" t="s">
        <v>606</v>
      </c>
      <c r="G377" s="196"/>
      <c r="H377" s="160">
        <v>0.66</v>
      </c>
      <c r="I377" s="196"/>
      <c r="J377" s="189"/>
      <c r="K377" s="88"/>
    </row>
    <row r="378" spans="1:11">
      <c r="A378" s="25">
        <v>325</v>
      </c>
      <c r="B378" s="36" t="s">
        <v>399</v>
      </c>
      <c r="C378" s="37">
        <v>1.52</v>
      </c>
      <c r="D378" s="188"/>
      <c r="E378" s="25" t="s">
        <v>394</v>
      </c>
      <c r="F378" s="79" t="s">
        <v>606</v>
      </c>
      <c r="G378" s="196"/>
      <c r="H378" s="121">
        <v>0.55000000000000004</v>
      </c>
      <c r="I378" s="196"/>
      <c r="J378" s="189"/>
      <c r="K378" s="88"/>
    </row>
    <row r="379" spans="1:11">
      <c r="A379" s="25">
        <v>326</v>
      </c>
      <c r="B379" s="36" t="s">
        <v>400</v>
      </c>
      <c r="C379" s="37">
        <v>0.44</v>
      </c>
      <c r="D379" s="188"/>
      <c r="E379" s="25" t="s">
        <v>394</v>
      </c>
      <c r="F379" s="79" t="s">
        <v>606</v>
      </c>
      <c r="G379" s="196"/>
      <c r="H379" s="160">
        <v>0.9</v>
      </c>
      <c r="I379" s="196"/>
      <c r="J379" s="189"/>
      <c r="K379" s="88"/>
    </row>
    <row r="380" spans="1:11" ht="16.5" customHeight="1">
      <c r="A380" s="25">
        <v>327</v>
      </c>
      <c r="B380" s="36" t="s">
        <v>401</v>
      </c>
      <c r="C380" s="37">
        <v>8.4</v>
      </c>
      <c r="D380" s="188"/>
      <c r="E380" s="25" t="s">
        <v>394</v>
      </c>
      <c r="F380" s="79" t="s">
        <v>606</v>
      </c>
      <c r="G380" s="196"/>
      <c r="H380" s="160">
        <v>0.64</v>
      </c>
      <c r="I380" s="196"/>
      <c r="J380" s="189"/>
      <c r="K380" s="88"/>
    </row>
    <row r="381" spans="1:11">
      <c r="A381" s="25">
        <v>328</v>
      </c>
      <c r="B381" s="36" t="s">
        <v>402</v>
      </c>
      <c r="C381" s="37">
        <v>1</v>
      </c>
      <c r="D381" s="188"/>
      <c r="E381" s="25" t="s">
        <v>394</v>
      </c>
      <c r="F381" s="79" t="s">
        <v>606</v>
      </c>
      <c r="G381" s="196"/>
      <c r="H381" s="121">
        <v>0.69</v>
      </c>
      <c r="I381" s="196"/>
      <c r="J381" s="189"/>
      <c r="K381" s="88"/>
    </row>
    <row r="382" spans="1:11">
      <c r="A382" s="25">
        <v>329</v>
      </c>
      <c r="B382" s="36" t="s">
        <v>403</v>
      </c>
      <c r="C382" s="37">
        <v>1.08</v>
      </c>
      <c r="D382" s="188"/>
      <c r="E382" s="25" t="s">
        <v>394</v>
      </c>
      <c r="F382" s="79" t="s">
        <v>606</v>
      </c>
      <c r="G382" s="196"/>
      <c r="H382" s="121">
        <v>0.87</v>
      </c>
      <c r="I382" s="196"/>
      <c r="J382" s="189"/>
      <c r="K382" s="88"/>
    </row>
    <row r="383" spans="1:11">
      <c r="A383" s="25">
        <v>330</v>
      </c>
      <c r="B383" s="36" t="s">
        <v>404</v>
      </c>
      <c r="C383" s="37">
        <v>0.28000000000000003</v>
      </c>
      <c r="D383" s="188"/>
      <c r="E383" s="25" t="s">
        <v>394</v>
      </c>
      <c r="F383" s="79" t="s">
        <v>606</v>
      </c>
      <c r="G383" s="196"/>
      <c r="H383" s="121">
        <v>0.61</v>
      </c>
      <c r="I383" s="196"/>
      <c r="J383" s="189"/>
      <c r="K383" s="88"/>
    </row>
    <row r="384" spans="1:11">
      <c r="A384" s="25">
        <v>331</v>
      </c>
      <c r="B384" s="36" t="s">
        <v>405</v>
      </c>
      <c r="C384" s="37">
        <v>2.56</v>
      </c>
      <c r="D384" s="188"/>
      <c r="E384" s="25" t="s">
        <v>394</v>
      </c>
      <c r="F384" s="79" t="s">
        <v>606</v>
      </c>
      <c r="G384" s="196"/>
      <c r="H384" s="121">
        <v>0.75</v>
      </c>
      <c r="I384" s="196"/>
      <c r="J384" s="189"/>
      <c r="K384" s="88"/>
    </row>
    <row r="385" spans="1:11">
      <c r="A385" s="25">
        <v>332</v>
      </c>
      <c r="B385" s="36" t="s">
        <v>406</v>
      </c>
      <c r="C385" s="37">
        <v>1.08</v>
      </c>
      <c r="D385" s="188"/>
      <c r="E385" s="25" t="s">
        <v>394</v>
      </c>
      <c r="F385" s="79" t="s">
        <v>606</v>
      </c>
      <c r="G385" s="196"/>
      <c r="H385" s="121">
        <v>0.61</v>
      </c>
      <c r="I385" s="196"/>
      <c r="J385" s="189"/>
      <c r="K385" s="88"/>
    </row>
    <row r="386" spans="1:11">
      <c r="A386" s="25">
        <v>333</v>
      </c>
      <c r="B386" s="36" t="s">
        <v>407</v>
      </c>
      <c r="C386" s="37">
        <v>0.3</v>
      </c>
      <c r="D386" s="188"/>
      <c r="E386" s="25" t="s">
        <v>394</v>
      </c>
      <c r="F386" s="79" t="s">
        <v>606</v>
      </c>
      <c r="G386" s="196"/>
      <c r="H386" s="121">
        <v>0.73</v>
      </c>
      <c r="I386" s="196"/>
      <c r="J386" s="189"/>
      <c r="K386" s="88"/>
    </row>
    <row r="387" spans="1:11" ht="28.5">
      <c r="A387" s="25">
        <v>334</v>
      </c>
      <c r="B387" s="36" t="s">
        <v>408</v>
      </c>
      <c r="C387" s="37">
        <v>1.82</v>
      </c>
      <c r="D387" s="188"/>
      <c r="E387" s="25" t="s">
        <v>394</v>
      </c>
      <c r="F387" s="79" t="s">
        <v>606</v>
      </c>
      <c r="G387" s="196"/>
      <c r="H387" s="121">
        <v>0.69</v>
      </c>
      <c r="I387" s="196"/>
      <c r="J387" s="189"/>
      <c r="K387" s="88"/>
    </row>
    <row r="388" spans="1:11">
      <c r="A388" s="25">
        <v>335</v>
      </c>
      <c r="B388" s="36" t="s">
        <v>409</v>
      </c>
      <c r="C388" s="37">
        <v>0.14000000000000001</v>
      </c>
      <c r="D388" s="188"/>
      <c r="E388" s="25" t="s">
        <v>394</v>
      </c>
      <c r="F388" s="79" t="s">
        <v>606</v>
      </c>
      <c r="G388" s="196"/>
      <c r="H388" s="121">
        <v>0.83</v>
      </c>
      <c r="I388" s="196"/>
      <c r="J388" s="189"/>
      <c r="K388" s="88"/>
    </row>
    <row r="389" spans="1:11" ht="16.5" customHeight="1">
      <c r="A389" s="25">
        <v>336</v>
      </c>
      <c r="B389" s="36" t="s">
        <v>410</v>
      </c>
      <c r="C389" s="37">
        <v>1.5</v>
      </c>
      <c r="D389" s="188" t="s">
        <v>393</v>
      </c>
      <c r="E389" s="25" t="s">
        <v>394</v>
      </c>
      <c r="F389" s="79" t="s">
        <v>606</v>
      </c>
      <c r="G389" s="196"/>
      <c r="H389" s="121">
        <v>0.51</v>
      </c>
      <c r="I389" s="196"/>
      <c r="J389" s="189"/>
      <c r="K389" s="88"/>
    </row>
    <row r="390" spans="1:11">
      <c r="A390" s="25">
        <v>337</v>
      </c>
      <c r="B390" s="36" t="s">
        <v>411</v>
      </c>
      <c r="C390" s="37">
        <v>1.08</v>
      </c>
      <c r="D390" s="188"/>
      <c r="E390" s="25" t="s">
        <v>394</v>
      </c>
      <c r="F390" s="79" t="s">
        <v>606</v>
      </c>
      <c r="G390" s="196"/>
      <c r="H390" s="121">
        <v>0.75</v>
      </c>
      <c r="I390" s="196"/>
      <c r="J390" s="189"/>
      <c r="K390" s="88"/>
    </row>
    <row r="391" spans="1:11">
      <c r="A391" s="25">
        <v>338</v>
      </c>
      <c r="B391" s="36" t="s">
        <v>412</v>
      </c>
      <c r="C391" s="37">
        <v>0.39</v>
      </c>
      <c r="D391" s="188"/>
      <c r="E391" s="25" t="s">
        <v>394</v>
      </c>
      <c r="F391" s="79" t="s">
        <v>606</v>
      </c>
      <c r="G391" s="196"/>
      <c r="H391" s="121">
        <v>0.49</v>
      </c>
      <c r="I391" s="196"/>
      <c r="J391" s="189"/>
      <c r="K391" s="88"/>
    </row>
    <row r="392" spans="1:11">
      <c r="A392" s="25">
        <v>339</v>
      </c>
      <c r="B392" s="36" t="s">
        <v>413</v>
      </c>
      <c r="C392" s="37">
        <v>1.04</v>
      </c>
      <c r="D392" s="188"/>
      <c r="E392" s="25" t="s">
        <v>394</v>
      </c>
      <c r="F392" s="79" t="s">
        <v>606</v>
      </c>
      <c r="G392" s="196"/>
      <c r="H392" s="160">
        <v>0.88</v>
      </c>
      <c r="I392" s="196"/>
      <c r="J392" s="189"/>
      <c r="K392" s="88"/>
    </row>
    <row r="393" spans="1:11">
      <c r="A393" s="25">
        <v>340</v>
      </c>
      <c r="B393" s="36" t="s">
        <v>414</v>
      </c>
      <c r="C393" s="37">
        <v>1.2</v>
      </c>
      <c r="D393" s="188"/>
      <c r="E393" s="25" t="s">
        <v>394</v>
      </c>
      <c r="F393" s="79" t="s">
        <v>606</v>
      </c>
      <c r="G393" s="196"/>
      <c r="H393" s="121">
        <v>0.38</v>
      </c>
      <c r="I393" s="196"/>
      <c r="J393" s="189"/>
      <c r="K393" s="88">
        <f>387+60</f>
        <v>447</v>
      </c>
    </row>
    <row r="394" spans="1:11">
      <c r="A394" s="25">
        <v>341</v>
      </c>
      <c r="B394" s="36" t="s">
        <v>415</v>
      </c>
      <c r="C394" s="37">
        <v>0.64</v>
      </c>
      <c r="D394" s="188"/>
      <c r="E394" s="25" t="s">
        <v>394</v>
      </c>
      <c r="F394" s="79" t="s">
        <v>606</v>
      </c>
      <c r="G394" s="196"/>
      <c r="H394" s="121">
        <v>0.6</v>
      </c>
      <c r="I394" s="196"/>
      <c r="J394" s="189"/>
      <c r="K394" s="88"/>
    </row>
    <row r="395" spans="1:11">
      <c r="A395" s="25">
        <v>342</v>
      </c>
      <c r="B395" s="43" t="s">
        <v>428</v>
      </c>
      <c r="C395" s="48">
        <v>1.7</v>
      </c>
      <c r="D395" s="188"/>
      <c r="E395" s="25" t="s">
        <v>394</v>
      </c>
      <c r="F395" s="79" t="s">
        <v>606</v>
      </c>
      <c r="G395" s="196"/>
      <c r="H395" s="121">
        <v>0.8</v>
      </c>
      <c r="I395" s="196"/>
      <c r="J395" s="189"/>
      <c r="K395" s="88"/>
    </row>
    <row r="396" spans="1:11">
      <c r="A396" s="179" t="s">
        <v>416</v>
      </c>
      <c r="B396" s="179"/>
      <c r="C396" s="37"/>
      <c r="D396" s="37"/>
      <c r="E396" s="34"/>
      <c r="F396" s="65"/>
      <c r="G396" s="137"/>
      <c r="H396" s="158"/>
      <c r="I396" s="137"/>
      <c r="J396" s="189"/>
      <c r="K396" s="88"/>
    </row>
    <row r="397" spans="1:11">
      <c r="A397" s="25">
        <v>343</v>
      </c>
      <c r="B397" s="36" t="s">
        <v>417</v>
      </c>
      <c r="C397" s="37">
        <v>3.6</v>
      </c>
      <c r="D397" s="188" t="s">
        <v>563</v>
      </c>
      <c r="E397" s="25" t="s">
        <v>418</v>
      </c>
      <c r="F397" s="79" t="s">
        <v>606</v>
      </c>
      <c r="G397" s="197">
        <v>9881</v>
      </c>
      <c r="H397" s="160">
        <v>0.98</v>
      </c>
      <c r="I397" s="196">
        <v>8563</v>
      </c>
      <c r="J397" s="189"/>
      <c r="K397" s="88"/>
    </row>
    <row r="398" spans="1:11">
      <c r="A398" s="25">
        <v>344</v>
      </c>
      <c r="B398" s="36" t="s">
        <v>419</v>
      </c>
      <c r="C398" s="37">
        <v>0.9</v>
      </c>
      <c r="D398" s="188"/>
      <c r="E398" s="25" t="s">
        <v>418</v>
      </c>
      <c r="F398" s="79" t="s">
        <v>606</v>
      </c>
      <c r="G398" s="197"/>
      <c r="H398" s="121">
        <v>0.98</v>
      </c>
      <c r="I398" s="196"/>
      <c r="J398" s="189"/>
      <c r="K398" s="88"/>
    </row>
    <row r="399" spans="1:11">
      <c r="A399" s="25">
        <v>345</v>
      </c>
      <c r="B399" s="36" t="s">
        <v>420</v>
      </c>
      <c r="C399" s="37">
        <v>0.59</v>
      </c>
      <c r="D399" s="188"/>
      <c r="E399" s="25" t="s">
        <v>418</v>
      </c>
      <c r="F399" s="79" t="s">
        <v>606</v>
      </c>
      <c r="G399" s="197"/>
      <c r="H399" s="121">
        <v>0.82</v>
      </c>
      <c r="I399" s="196"/>
      <c r="J399" s="189"/>
      <c r="K399" s="88"/>
    </row>
    <row r="400" spans="1:11" ht="28.5">
      <c r="A400" s="25">
        <v>346</v>
      </c>
      <c r="B400" s="36" t="s">
        <v>421</v>
      </c>
      <c r="C400" s="37">
        <v>0.56000000000000005</v>
      </c>
      <c r="D400" s="188"/>
      <c r="E400" s="25" t="s">
        <v>418</v>
      </c>
      <c r="F400" s="79" t="s">
        <v>606</v>
      </c>
      <c r="G400" s="197"/>
      <c r="H400" s="121">
        <v>0.77</v>
      </c>
      <c r="I400" s="196"/>
      <c r="J400" s="189"/>
      <c r="K400" s="88"/>
    </row>
    <row r="401" spans="1:11" ht="16.5" customHeight="1">
      <c r="A401" s="25">
        <v>347</v>
      </c>
      <c r="B401" s="36" t="s">
        <v>422</v>
      </c>
      <c r="C401" s="37">
        <v>0.78</v>
      </c>
      <c r="D401" s="188"/>
      <c r="E401" s="25" t="s">
        <v>418</v>
      </c>
      <c r="F401" s="79" t="s">
        <v>606</v>
      </c>
      <c r="G401" s="197"/>
      <c r="H401" s="121">
        <v>0.75</v>
      </c>
      <c r="I401" s="196"/>
      <c r="J401" s="189" t="s">
        <v>591</v>
      </c>
      <c r="K401" s="88"/>
    </row>
    <row r="402" spans="1:11" ht="20.25" customHeight="1">
      <c r="A402" s="25">
        <v>348</v>
      </c>
      <c r="B402" s="36" t="s">
        <v>423</v>
      </c>
      <c r="C402" s="37">
        <v>1.08</v>
      </c>
      <c r="D402" s="188"/>
      <c r="E402" s="25" t="s">
        <v>418</v>
      </c>
      <c r="F402" s="79" t="s">
        <v>606</v>
      </c>
      <c r="G402" s="197"/>
      <c r="H402" s="160">
        <v>0.72</v>
      </c>
      <c r="I402" s="196"/>
      <c r="J402" s="189"/>
      <c r="K402" s="88"/>
    </row>
    <row r="403" spans="1:11">
      <c r="A403" s="25">
        <v>349</v>
      </c>
      <c r="B403" s="36" t="s">
        <v>424</v>
      </c>
      <c r="C403" s="37">
        <v>0.87</v>
      </c>
      <c r="D403" s="188"/>
      <c r="E403" s="25" t="s">
        <v>418</v>
      </c>
      <c r="F403" s="79" t="s">
        <v>606</v>
      </c>
      <c r="G403" s="197"/>
      <c r="H403" s="121">
        <v>0.79</v>
      </c>
      <c r="I403" s="196"/>
      <c r="J403" s="189"/>
      <c r="K403" s="88"/>
    </row>
    <row r="404" spans="1:11">
      <c r="A404" s="25">
        <v>350</v>
      </c>
      <c r="B404" s="36" t="s">
        <v>425</v>
      </c>
      <c r="C404" s="37">
        <v>0.5</v>
      </c>
      <c r="D404" s="188"/>
      <c r="E404" s="25" t="s">
        <v>418</v>
      </c>
      <c r="F404" s="79" t="s">
        <v>606</v>
      </c>
      <c r="G404" s="197"/>
      <c r="H404" s="121">
        <v>0.92</v>
      </c>
      <c r="I404" s="196"/>
      <c r="J404" s="189"/>
      <c r="K404" s="88"/>
    </row>
    <row r="405" spans="1:11" ht="28.5">
      <c r="A405" s="25">
        <v>351</v>
      </c>
      <c r="B405" s="36" t="s">
        <v>426</v>
      </c>
      <c r="C405" s="37">
        <v>0.48</v>
      </c>
      <c r="D405" s="188"/>
      <c r="E405" s="25" t="s">
        <v>418</v>
      </c>
      <c r="F405" s="79" t="s">
        <v>606</v>
      </c>
      <c r="G405" s="197"/>
      <c r="H405" s="121">
        <v>0.74</v>
      </c>
      <c r="I405" s="196"/>
      <c r="J405" s="189"/>
      <c r="K405" s="88"/>
    </row>
    <row r="406" spans="1:11" ht="28.5">
      <c r="A406" s="25">
        <v>352</v>
      </c>
      <c r="B406" s="36" t="s">
        <v>427</v>
      </c>
      <c r="C406" s="37">
        <v>0.54</v>
      </c>
      <c r="D406" s="188"/>
      <c r="E406" s="25" t="s">
        <v>418</v>
      </c>
      <c r="F406" s="79" t="s">
        <v>606</v>
      </c>
      <c r="G406" s="197"/>
      <c r="H406" s="160">
        <v>0.98</v>
      </c>
      <c r="I406" s="196"/>
      <c r="J406" s="189"/>
      <c r="K406" s="88"/>
    </row>
    <row r="407" spans="1:11">
      <c r="A407" s="25">
        <v>353</v>
      </c>
      <c r="B407" s="36" t="s">
        <v>428</v>
      </c>
      <c r="C407" s="37">
        <v>5.4</v>
      </c>
      <c r="D407" s="188"/>
      <c r="E407" s="25" t="s">
        <v>418</v>
      </c>
      <c r="F407" s="79" t="s">
        <v>606</v>
      </c>
      <c r="G407" s="197"/>
      <c r="H407" s="160">
        <v>0.9</v>
      </c>
      <c r="I407" s="196"/>
      <c r="J407" s="189"/>
      <c r="K407" s="88"/>
    </row>
    <row r="408" spans="1:11" ht="28.5">
      <c r="A408" s="25">
        <v>354</v>
      </c>
      <c r="B408" s="36" t="s">
        <v>429</v>
      </c>
      <c r="C408" s="37">
        <v>1.76</v>
      </c>
      <c r="D408" s="188"/>
      <c r="E408" s="25" t="s">
        <v>418</v>
      </c>
      <c r="F408" s="79" t="s">
        <v>606</v>
      </c>
      <c r="G408" s="197"/>
      <c r="H408" s="121">
        <v>0.9</v>
      </c>
      <c r="I408" s="196"/>
      <c r="J408" s="189"/>
      <c r="K408" s="88"/>
    </row>
    <row r="409" spans="1:11" ht="28.5">
      <c r="A409" s="25">
        <v>355</v>
      </c>
      <c r="B409" s="38" t="s">
        <v>430</v>
      </c>
      <c r="C409" s="37">
        <v>1.35</v>
      </c>
      <c r="D409" s="188"/>
      <c r="E409" s="25" t="s">
        <v>418</v>
      </c>
      <c r="F409" s="79" t="s">
        <v>606</v>
      </c>
      <c r="G409" s="197"/>
      <c r="H409" s="121">
        <v>0.9</v>
      </c>
      <c r="I409" s="196"/>
      <c r="J409" s="189"/>
      <c r="K409" s="88"/>
    </row>
    <row r="410" spans="1:11">
      <c r="A410" s="25">
        <v>356</v>
      </c>
      <c r="B410" s="38" t="s">
        <v>431</v>
      </c>
      <c r="C410" s="37">
        <v>11</v>
      </c>
      <c r="D410" s="188"/>
      <c r="E410" s="25" t="s">
        <v>418</v>
      </c>
      <c r="F410" s="79" t="s">
        <v>606</v>
      </c>
      <c r="G410" s="197"/>
      <c r="H410" s="121">
        <v>0.9</v>
      </c>
      <c r="I410" s="196"/>
      <c r="J410" s="189"/>
      <c r="K410" s="88"/>
    </row>
    <row r="411" spans="1:11" ht="28.5">
      <c r="A411" s="25">
        <v>357</v>
      </c>
      <c r="B411" s="38" t="s">
        <v>432</v>
      </c>
      <c r="C411" s="37">
        <v>8</v>
      </c>
      <c r="D411" s="188"/>
      <c r="E411" s="25" t="s">
        <v>418</v>
      </c>
      <c r="F411" s="79" t="s">
        <v>606</v>
      </c>
      <c r="G411" s="197"/>
      <c r="H411" s="121">
        <v>0.8</v>
      </c>
      <c r="I411" s="196"/>
      <c r="J411" s="189"/>
      <c r="K411" s="88"/>
    </row>
    <row r="412" spans="1:11">
      <c r="A412" s="179" t="s">
        <v>433</v>
      </c>
      <c r="B412" s="179"/>
      <c r="C412" s="37"/>
      <c r="D412" s="37"/>
      <c r="E412" s="34"/>
      <c r="F412" s="139"/>
      <c r="G412" s="120"/>
      <c r="H412" s="157"/>
      <c r="I412" s="120"/>
      <c r="J412" s="189"/>
      <c r="K412" s="88"/>
    </row>
    <row r="413" spans="1:11">
      <c r="A413" s="25">
        <v>358</v>
      </c>
      <c r="B413" s="36" t="s">
        <v>434</v>
      </c>
      <c r="C413" s="37">
        <v>1.2</v>
      </c>
      <c r="D413" s="188" t="s">
        <v>541</v>
      </c>
      <c r="E413" s="24" t="s">
        <v>435</v>
      </c>
      <c r="F413" s="79" t="s">
        <v>606</v>
      </c>
      <c r="G413" s="197">
        <v>6206</v>
      </c>
      <c r="H413" s="160">
        <v>0.37</v>
      </c>
      <c r="I413" s="196">
        <v>2380</v>
      </c>
      <c r="J413" s="189"/>
      <c r="K413" s="88"/>
    </row>
    <row r="414" spans="1:11">
      <c r="A414" s="25">
        <v>359</v>
      </c>
      <c r="B414" s="36" t="s">
        <v>436</v>
      </c>
      <c r="C414" s="37">
        <v>0.09</v>
      </c>
      <c r="D414" s="188"/>
      <c r="E414" s="24" t="s">
        <v>435</v>
      </c>
      <c r="F414" s="79" t="s">
        <v>606</v>
      </c>
      <c r="G414" s="197"/>
      <c r="H414" s="121">
        <v>0.5</v>
      </c>
      <c r="I414" s="196"/>
      <c r="J414" s="189"/>
      <c r="K414" s="88"/>
    </row>
    <row r="415" spans="1:11">
      <c r="A415" s="25">
        <v>360</v>
      </c>
      <c r="B415" s="36" t="s">
        <v>437</v>
      </c>
      <c r="C415" s="37">
        <v>0.08</v>
      </c>
      <c r="D415" s="188"/>
      <c r="E415" s="24" t="s">
        <v>435</v>
      </c>
      <c r="F415" s="79" t="s">
        <v>606</v>
      </c>
      <c r="G415" s="197"/>
      <c r="H415" s="121">
        <v>0.1</v>
      </c>
      <c r="I415" s="196"/>
      <c r="J415" s="189"/>
      <c r="K415" s="88"/>
    </row>
    <row r="416" spans="1:11" s="86" customFormat="1">
      <c r="A416" s="25">
        <v>361</v>
      </c>
      <c r="B416" s="36" t="s">
        <v>438</v>
      </c>
      <c r="C416" s="37">
        <v>0.4</v>
      </c>
      <c r="D416" s="188"/>
      <c r="E416" s="24" t="s">
        <v>435</v>
      </c>
      <c r="F416" s="79" t="s">
        <v>575</v>
      </c>
      <c r="G416" s="197"/>
      <c r="H416" s="160">
        <v>1</v>
      </c>
      <c r="I416" s="196"/>
      <c r="J416" s="189"/>
      <c r="K416" s="88"/>
    </row>
    <row r="417" spans="1:11">
      <c r="A417" s="25">
        <v>362</v>
      </c>
      <c r="B417" s="36" t="s">
        <v>439</v>
      </c>
      <c r="C417" s="37">
        <v>3.9</v>
      </c>
      <c r="D417" s="188"/>
      <c r="E417" s="24" t="s">
        <v>435</v>
      </c>
      <c r="F417" s="79" t="s">
        <v>606</v>
      </c>
      <c r="G417" s="197"/>
      <c r="H417" s="121">
        <v>0.3</v>
      </c>
      <c r="I417" s="196"/>
      <c r="J417" s="189"/>
      <c r="K417" s="88"/>
    </row>
    <row r="418" spans="1:11">
      <c r="A418" s="25">
        <v>363</v>
      </c>
      <c r="B418" s="36" t="s">
        <v>440</v>
      </c>
      <c r="C418" s="37">
        <v>1.24</v>
      </c>
      <c r="D418" s="188"/>
      <c r="E418" s="24" t="s">
        <v>435</v>
      </c>
      <c r="F418" s="79" t="s">
        <v>606</v>
      </c>
      <c r="G418" s="197"/>
      <c r="H418" s="121">
        <v>0.03</v>
      </c>
      <c r="I418" s="196"/>
      <c r="J418" s="189"/>
      <c r="K418" s="88"/>
    </row>
    <row r="419" spans="1:11" ht="16.5" customHeight="1">
      <c r="A419" s="25">
        <v>364</v>
      </c>
      <c r="B419" s="36" t="s">
        <v>441</v>
      </c>
      <c r="C419" s="37">
        <v>3.8</v>
      </c>
      <c r="D419" s="188"/>
      <c r="E419" s="24" t="s">
        <v>435</v>
      </c>
      <c r="F419" s="79" t="s">
        <v>606</v>
      </c>
      <c r="G419" s="197"/>
      <c r="H419" s="121">
        <v>0.28000000000000003</v>
      </c>
      <c r="I419" s="196"/>
      <c r="J419" s="189"/>
      <c r="K419" s="88"/>
    </row>
    <row r="420" spans="1:11" ht="28.5">
      <c r="A420" s="25">
        <v>365</v>
      </c>
      <c r="B420" s="36" t="s">
        <v>442</v>
      </c>
      <c r="C420" s="37">
        <v>1.6</v>
      </c>
      <c r="D420" s="188" t="s">
        <v>541</v>
      </c>
      <c r="E420" s="24" t="s">
        <v>435</v>
      </c>
      <c r="F420" s="79" t="s">
        <v>606</v>
      </c>
      <c r="G420" s="197"/>
      <c r="H420" s="160">
        <v>0.45</v>
      </c>
      <c r="I420" s="196"/>
      <c r="J420" s="189"/>
      <c r="K420" s="88"/>
    </row>
    <row r="421" spans="1:11" ht="21.75" customHeight="1">
      <c r="A421" s="25">
        <v>366</v>
      </c>
      <c r="B421" s="36" t="s">
        <v>443</v>
      </c>
      <c r="C421" s="37">
        <v>1.4</v>
      </c>
      <c r="D421" s="188"/>
      <c r="E421" s="24" t="s">
        <v>435</v>
      </c>
      <c r="F421" s="79" t="s">
        <v>606</v>
      </c>
      <c r="G421" s="197"/>
      <c r="H421" s="121">
        <v>0.15</v>
      </c>
      <c r="I421" s="196"/>
      <c r="J421" s="189"/>
      <c r="K421" s="88"/>
    </row>
    <row r="422" spans="1:11">
      <c r="A422" s="25">
        <v>367</v>
      </c>
      <c r="B422" s="36" t="s">
        <v>444</v>
      </c>
      <c r="C422" s="37">
        <v>2</v>
      </c>
      <c r="D422" s="188"/>
      <c r="E422" s="24" t="s">
        <v>435</v>
      </c>
      <c r="F422" s="79" t="s">
        <v>606</v>
      </c>
      <c r="G422" s="197"/>
      <c r="H422" s="121">
        <v>0.45</v>
      </c>
      <c r="I422" s="196"/>
      <c r="J422" s="189"/>
      <c r="K422" s="88"/>
    </row>
    <row r="423" spans="1:11">
      <c r="A423" s="25">
        <v>368</v>
      </c>
      <c r="B423" s="36" t="s">
        <v>445</v>
      </c>
      <c r="C423" s="37">
        <v>0.24</v>
      </c>
      <c r="D423" s="188"/>
      <c r="E423" s="24" t="s">
        <v>435</v>
      </c>
      <c r="F423" s="79" t="s">
        <v>606</v>
      </c>
      <c r="G423" s="197"/>
      <c r="H423" s="121">
        <v>0.4</v>
      </c>
      <c r="I423" s="196"/>
      <c r="J423" s="189"/>
      <c r="K423" s="88"/>
    </row>
    <row r="424" spans="1:11">
      <c r="A424" s="25">
        <v>369</v>
      </c>
      <c r="B424" s="36" t="s">
        <v>446</v>
      </c>
      <c r="C424" s="37">
        <v>0.22</v>
      </c>
      <c r="D424" s="188"/>
      <c r="E424" s="24" t="s">
        <v>435</v>
      </c>
      <c r="F424" s="79" t="s">
        <v>606</v>
      </c>
      <c r="G424" s="197"/>
      <c r="H424" s="121">
        <v>0.96</v>
      </c>
      <c r="I424" s="196"/>
      <c r="J424" s="189"/>
      <c r="K424" s="88"/>
    </row>
    <row r="425" spans="1:11">
      <c r="A425" s="25">
        <v>370</v>
      </c>
      <c r="B425" s="36" t="s">
        <v>447</v>
      </c>
      <c r="C425" s="37">
        <v>1.2</v>
      </c>
      <c r="D425" s="188"/>
      <c r="E425" s="24" t="s">
        <v>435</v>
      </c>
      <c r="F425" s="79" t="s">
        <v>606</v>
      </c>
      <c r="G425" s="197"/>
      <c r="H425" s="121">
        <v>0.9</v>
      </c>
      <c r="I425" s="196"/>
      <c r="J425" s="189"/>
      <c r="K425" s="88"/>
    </row>
    <row r="426" spans="1:11">
      <c r="A426" s="25">
        <v>371</v>
      </c>
      <c r="B426" s="36" t="s">
        <v>448</v>
      </c>
      <c r="C426" s="37">
        <v>0.44</v>
      </c>
      <c r="D426" s="188"/>
      <c r="E426" s="24" t="s">
        <v>435</v>
      </c>
      <c r="F426" s="79" t="s">
        <v>606</v>
      </c>
      <c r="G426" s="197"/>
      <c r="H426" s="121">
        <v>0.9</v>
      </c>
      <c r="I426" s="196"/>
      <c r="J426" s="189"/>
      <c r="K426" s="88"/>
    </row>
    <row r="427" spans="1:11">
      <c r="A427" s="25">
        <v>372</v>
      </c>
      <c r="B427" s="36" t="s">
        <v>449</v>
      </c>
      <c r="C427" s="37">
        <v>1.56</v>
      </c>
      <c r="D427" s="188"/>
      <c r="E427" s="24" t="s">
        <v>435</v>
      </c>
      <c r="F427" s="79" t="s">
        <v>606</v>
      </c>
      <c r="G427" s="197"/>
      <c r="H427" s="121">
        <v>0.25</v>
      </c>
      <c r="I427" s="196"/>
      <c r="J427" s="189"/>
      <c r="K427" s="88"/>
    </row>
    <row r="428" spans="1:11">
      <c r="A428" s="25">
        <v>373</v>
      </c>
      <c r="B428" s="36" t="s">
        <v>450</v>
      </c>
      <c r="C428" s="37">
        <v>0.4</v>
      </c>
      <c r="D428" s="188"/>
      <c r="E428" s="24" t="s">
        <v>435</v>
      </c>
      <c r="F428" s="79" t="s">
        <v>606</v>
      </c>
      <c r="G428" s="197"/>
      <c r="H428" s="121">
        <v>0.9</v>
      </c>
      <c r="I428" s="196"/>
      <c r="J428" s="189"/>
      <c r="K428" s="88"/>
    </row>
    <row r="429" spans="1:11">
      <c r="A429" s="25">
        <v>374</v>
      </c>
      <c r="B429" s="36" t="s">
        <v>451</v>
      </c>
      <c r="C429" s="37">
        <v>1.2</v>
      </c>
      <c r="D429" s="188"/>
      <c r="E429" s="24" t="s">
        <v>435</v>
      </c>
      <c r="F429" s="79" t="s">
        <v>606</v>
      </c>
      <c r="G429" s="197"/>
      <c r="H429" s="121">
        <v>0.3</v>
      </c>
      <c r="I429" s="196"/>
      <c r="J429" s="189"/>
      <c r="K429" s="88"/>
    </row>
    <row r="430" spans="1:11">
      <c r="A430" s="25">
        <v>375</v>
      </c>
      <c r="B430" s="36" t="s">
        <v>452</v>
      </c>
      <c r="C430" s="37">
        <v>1</v>
      </c>
      <c r="D430" s="188"/>
      <c r="E430" s="24" t="s">
        <v>435</v>
      </c>
      <c r="F430" s="79" t="s">
        <v>606</v>
      </c>
      <c r="G430" s="197"/>
      <c r="H430" s="160">
        <v>0.85</v>
      </c>
      <c r="I430" s="196"/>
      <c r="J430" s="189"/>
      <c r="K430" s="88"/>
    </row>
    <row r="431" spans="1:11" ht="16.5" customHeight="1">
      <c r="A431" s="182" t="s">
        <v>554</v>
      </c>
      <c r="B431" s="182"/>
      <c r="C431" s="122"/>
      <c r="D431" s="122"/>
      <c r="E431" s="122"/>
      <c r="F431" s="123"/>
      <c r="G431" s="123"/>
      <c r="H431" s="122"/>
      <c r="I431" s="123"/>
      <c r="J431" s="122"/>
      <c r="K431" s="88"/>
    </row>
    <row r="432" spans="1:11" ht="16.5" customHeight="1">
      <c r="A432" s="178" t="s">
        <v>453</v>
      </c>
      <c r="B432" s="178"/>
      <c r="C432" s="122"/>
      <c r="D432" s="122"/>
      <c r="E432" s="122"/>
      <c r="F432" s="123"/>
      <c r="G432" s="123"/>
      <c r="H432" s="122"/>
      <c r="I432" s="123"/>
      <c r="J432" s="122"/>
      <c r="K432" s="88"/>
    </row>
    <row r="433" spans="1:11" ht="16.5" customHeight="1">
      <c r="A433" s="14">
        <v>376</v>
      </c>
      <c r="B433" s="7" t="s">
        <v>454</v>
      </c>
      <c r="C433" s="12">
        <v>2.2400000000000002</v>
      </c>
      <c r="D433" s="189" t="s">
        <v>455</v>
      </c>
      <c r="E433" s="10" t="s">
        <v>456</v>
      </c>
      <c r="F433" s="79" t="s">
        <v>606</v>
      </c>
      <c r="G433" s="67">
        <v>400</v>
      </c>
      <c r="H433" s="128">
        <v>0.9</v>
      </c>
      <c r="I433" s="102">
        <v>287</v>
      </c>
      <c r="J433" s="198" t="s">
        <v>458</v>
      </c>
      <c r="K433" s="88"/>
    </row>
    <row r="434" spans="1:11">
      <c r="A434" s="14">
        <v>377</v>
      </c>
      <c r="B434" s="7" t="s">
        <v>459</v>
      </c>
      <c r="C434" s="9">
        <v>2.2000000000000002</v>
      </c>
      <c r="D434" s="189"/>
      <c r="E434" s="10" t="s">
        <v>456</v>
      </c>
      <c r="F434" s="79" t="s">
        <v>606</v>
      </c>
      <c r="G434" s="67">
        <v>400</v>
      </c>
      <c r="H434" s="128">
        <v>0.85</v>
      </c>
      <c r="I434" s="131">
        <v>190</v>
      </c>
      <c r="J434" s="198"/>
      <c r="K434" s="88"/>
    </row>
    <row r="435" spans="1:11">
      <c r="A435" s="14">
        <v>378</v>
      </c>
      <c r="B435" s="7" t="s">
        <v>460</v>
      </c>
      <c r="C435" s="9">
        <v>2</v>
      </c>
      <c r="D435" s="189"/>
      <c r="E435" s="10" t="s">
        <v>456</v>
      </c>
      <c r="F435" s="79" t="s">
        <v>606</v>
      </c>
      <c r="G435" s="67">
        <v>250</v>
      </c>
      <c r="H435" s="128">
        <v>0.8</v>
      </c>
      <c r="I435" s="131">
        <v>30</v>
      </c>
      <c r="J435" s="198"/>
      <c r="K435" s="88"/>
    </row>
    <row r="436" spans="1:11" s="86" customFormat="1">
      <c r="A436" s="14">
        <v>379</v>
      </c>
      <c r="B436" s="7" t="s">
        <v>461</v>
      </c>
      <c r="C436" s="9">
        <v>0.8</v>
      </c>
      <c r="D436" s="189"/>
      <c r="E436" s="10" t="s">
        <v>456</v>
      </c>
      <c r="F436" s="66" t="s">
        <v>576</v>
      </c>
      <c r="G436" s="67">
        <v>100</v>
      </c>
      <c r="H436" s="128">
        <v>1</v>
      </c>
      <c r="I436" s="131">
        <v>50</v>
      </c>
      <c r="J436" s="198"/>
      <c r="K436" s="88"/>
    </row>
    <row r="437" spans="1:11" s="86" customFormat="1">
      <c r="A437" s="14">
        <v>380</v>
      </c>
      <c r="B437" s="7" t="s">
        <v>462</v>
      </c>
      <c r="C437" s="9">
        <v>0.42</v>
      </c>
      <c r="D437" s="189"/>
      <c r="E437" s="10" t="s">
        <v>456</v>
      </c>
      <c r="F437" s="66" t="s">
        <v>576</v>
      </c>
      <c r="G437" s="67">
        <v>50</v>
      </c>
      <c r="H437" s="128">
        <v>1</v>
      </c>
      <c r="I437" s="132">
        <v>20</v>
      </c>
      <c r="J437" s="198"/>
      <c r="K437" s="88"/>
    </row>
    <row r="438" spans="1:11" s="86" customFormat="1" ht="18" customHeight="1">
      <c r="A438" s="14">
        <v>381</v>
      </c>
      <c r="B438" s="7" t="s">
        <v>463</v>
      </c>
      <c r="C438" s="9">
        <v>0.4</v>
      </c>
      <c r="D438" s="189"/>
      <c r="E438" s="10" t="s">
        <v>456</v>
      </c>
      <c r="F438" s="66" t="s">
        <v>576</v>
      </c>
      <c r="G438" s="67">
        <v>50</v>
      </c>
      <c r="H438" s="129">
        <v>1</v>
      </c>
      <c r="I438" s="133">
        <v>20</v>
      </c>
      <c r="J438" s="198"/>
      <c r="K438" s="88"/>
    </row>
    <row r="439" spans="1:11" s="86" customFormat="1" ht="16.5" customHeight="1">
      <c r="A439" s="14">
        <v>382</v>
      </c>
      <c r="B439" s="7" t="s">
        <v>464</v>
      </c>
      <c r="C439" s="9">
        <v>0.41199999999999998</v>
      </c>
      <c r="D439" s="189" t="s">
        <v>455</v>
      </c>
      <c r="E439" s="10" t="s">
        <v>456</v>
      </c>
      <c r="F439" s="66" t="s">
        <v>576</v>
      </c>
      <c r="G439" s="67">
        <v>50</v>
      </c>
      <c r="H439" s="130">
        <v>1</v>
      </c>
      <c r="I439" s="132">
        <v>20</v>
      </c>
      <c r="J439" s="198"/>
      <c r="K439" s="88"/>
    </row>
    <row r="440" spans="1:11" s="86" customFormat="1">
      <c r="A440" s="14">
        <v>383</v>
      </c>
      <c r="B440" s="7" t="s">
        <v>465</v>
      </c>
      <c r="C440" s="9">
        <v>0.21</v>
      </c>
      <c r="D440" s="189"/>
      <c r="E440" s="10" t="s">
        <v>456</v>
      </c>
      <c r="F440" s="66" t="s">
        <v>576</v>
      </c>
      <c r="G440" s="67">
        <v>50</v>
      </c>
      <c r="H440" s="128">
        <v>1</v>
      </c>
      <c r="I440" s="132">
        <v>20</v>
      </c>
      <c r="J440" s="198"/>
      <c r="K440" s="88"/>
    </row>
    <row r="441" spans="1:11" s="86" customFormat="1">
      <c r="A441" s="14">
        <v>384</v>
      </c>
      <c r="B441" s="7" t="s">
        <v>466</v>
      </c>
      <c r="C441" s="9">
        <v>0.75</v>
      </c>
      <c r="D441" s="189"/>
      <c r="E441" s="10" t="s">
        <v>456</v>
      </c>
      <c r="F441" s="66" t="s">
        <v>576</v>
      </c>
      <c r="G441" s="67">
        <v>50</v>
      </c>
      <c r="H441" s="130">
        <v>1</v>
      </c>
      <c r="I441" s="132">
        <v>20</v>
      </c>
      <c r="J441" s="198"/>
      <c r="K441" s="88"/>
    </row>
    <row r="442" spans="1:11" s="86" customFormat="1">
      <c r="A442" s="14">
        <v>385</v>
      </c>
      <c r="B442" s="7" t="s">
        <v>468</v>
      </c>
      <c r="C442" s="9">
        <v>0.3</v>
      </c>
      <c r="D442" s="189"/>
      <c r="E442" s="10" t="s">
        <v>456</v>
      </c>
      <c r="F442" s="66" t="s">
        <v>576</v>
      </c>
      <c r="G442" s="67">
        <v>50</v>
      </c>
      <c r="H442" s="130">
        <v>1</v>
      </c>
      <c r="I442" s="132">
        <v>20</v>
      </c>
      <c r="J442" s="198"/>
      <c r="K442" s="88"/>
    </row>
    <row r="443" spans="1:11" s="86" customFormat="1">
      <c r="A443" s="14">
        <v>386</v>
      </c>
      <c r="B443" s="7" t="s">
        <v>469</v>
      </c>
      <c r="C443" s="97">
        <v>4.8099999999999996</v>
      </c>
      <c r="D443" s="189"/>
      <c r="E443" s="10" t="s">
        <v>456</v>
      </c>
      <c r="F443" s="66" t="s">
        <v>576</v>
      </c>
      <c r="G443" s="67">
        <v>500</v>
      </c>
      <c r="H443" s="130">
        <v>1</v>
      </c>
      <c r="I443" s="132">
        <v>420</v>
      </c>
      <c r="J443" s="198"/>
      <c r="K443" s="88"/>
    </row>
    <row r="444" spans="1:11" s="86" customFormat="1">
      <c r="A444" s="14">
        <v>387</v>
      </c>
      <c r="B444" s="7" t="s">
        <v>470</v>
      </c>
      <c r="C444" s="9">
        <v>2.1</v>
      </c>
      <c r="D444" s="189"/>
      <c r="E444" s="10" t="s">
        <v>456</v>
      </c>
      <c r="F444" s="66" t="s">
        <v>576</v>
      </c>
      <c r="G444" s="67">
        <v>500</v>
      </c>
      <c r="H444" s="130">
        <v>1</v>
      </c>
      <c r="I444" s="132">
        <v>200</v>
      </c>
      <c r="J444" s="198"/>
      <c r="K444" s="88"/>
    </row>
    <row r="445" spans="1:11" ht="28.5">
      <c r="A445" s="14">
        <v>388</v>
      </c>
      <c r="B445" s="7" t="s">
        <v>471</v>
      </c>
      <c r="C445" s="9">
        <v>2</v>
      </c>
      <c r="D445" s="189"/>
      <c r="E445" s="10" t="s">
        <v>456</v>
      </c>
      <c r="F445" s="136">
        <v>42947</v>
      </c>
      <c r="G445" s="67">
        <v>300</v>
      </c>
      <c r="H445" s="130">
        <v>0.9</v>
      </c>
      <c r="I445" s="132">
        <v>100</v>
      </c>
      <c r="J445" s="198"/>
      <c r="K445" s="88"/>
    </row>
    <row r="446" spans="1:11" s="86" customFormat="1">
      <c r="A446" s="14">
        <v>389</v>
      </c>
      <c r="B446" s="7" t="s">
        <v>472</v>
      </c>
      <c r="C446" s="9">
        <v>1.2</v>
      </c>
      <c r="D446" s="189"/>
      <c r="E446" s="10" t="s">
        <v>456</v>
      </c>
      <c r="F446" s="66" t="s">
        <v>576</v>
      </c>
      <c r="G446" s="67">
        <v>200</v>
      </c>
      <c r="H446" s="130">
        <v>1</v>
      </c>
      <c r="I446" s="132">
        <v>90</v>
      </c>
      <c r="J446" s="198"/>
      <c r="K446" s="88"/>
    </row>
    <row r="447" spans="1:11" ht="16.5" customHeight="1">
      <c r="A447" s="14">
        <v>390</v>
      </c>
      <c r="B447" s="7" t="s">
        <v>472</v>
      </c>
      <c r="C447" s="9">
        <v>1.6950000000000001</v>
      </c>
      <c r="D447" s="189" t="s">
        <v>455</v>
      </c>
      <c r="E447" s="10" t="s">
        <v>456</v>
      </c>
      <c r="F447" s="136">
        <v>42947</v>
      </c>
      <c r="G447" s="67">
        <v>200</v>
      </c>
      <c r="H447" s="130">
        <v>0.9</v>
      </c>
      <c r="I447" s="132">
        <v>90</v>
      </c>
      <c r="J447" s="189" t="s">
        <v>458</v>
      </c>
      <c r="K447" s="88"/>
    </row>
    <row r="448" spans="1:11">
      <c r="A448" s="14">
        <v>391</v>
      </c>
      <c r="B448" s="7" t="s">
        <v>473</v>
      </c>
      <c r="C448" s="9">
        <v>0.91</v>
      </c>
      <c r="D448" s="189"/>
      <c r="E448" s="10" t="s">
        <v>456</v>
      </c>
      <c r="F448" s="136">
        <v>42947</v>
      </c>
      <c r="G448" s="67">
        <v>200</v>
      </c>
      <c r="H448" s="130">
        <v>0.85</v>
      </c>
      <c r="I448" s="132">
        <v>25</v>
      </c>
      <c r="J448" s="189"/>
      <c r="K448" s="88"/>
    </row>
    <row r="449" spans="1:11">
      <c r="A449" s="14">
        <v>392</v>
      </c>
      <c r="B449" s="7" t="s">
        <v>474</v>
      </c>
      <c r="C449" s="9">
        <v>0.78</v>
      </c>
      <c r="D449" s="189"/>
      <c r="E449" s="10" t="s">
        <v>456</v>
      </c>
      <c r="F449" s="136">
        <v>42947</v>
      </c>
      <c r="G449" s="67">
        <v>100</v>
      </c>
      <c r="H449" s="130">
        <v>0.85</v>
      </c>
      <c r="I449" s="132">
        <v>10</v>
      </c>
      <c r="J449" s="189"/>
      <c r="K449" s="88"/>
    </row>
    <row r="450" spans="1:11">
      <c r="A450" s="14">
        <v>393</v>
      </c>
      <c r="B450" s="7" t="s">
        <v>475</v>
      </c>
      <c r="C450" s="9">
        <v>0.77</v>
      </c>
      <c r="D450" s="189"/>
      <c r="E450" s="10" t="s">
        <v>456</v>
      </c>
      <c r="F450" s="136">
        <v>42947</v>
      </c>
      <c r="G450" s="67">
        <v>100</v>
      </c>
      <c r="H450" s="130">
        <v>0.9</v>
      </c>
      <c r="I450" s="132">
        <v>40</v>
      </c>
      <c r="J450" s="189"/>
      <c r="K450" s="88"/>
    </row>
    <row r="451" spans="1:11">
      <c r="A451" s="14">
        <v>394</v>
      </c>
      <c r="B451" s="7" t="s">
        <v>476</v>
      </c>
      <c r="C451" s="9">
        <v>0.32500000000000001</v>
      </c>
      <c r="D451" s="189"/>
      <c r="E451" s="10" t="s">
        <v>456</v>
      </c>
      <c r="F451" s="136">
        <v>42947</v>
      </c>
      <c r="G451" s="67">
        <v>100</v>
      </c>
      <c r="H451" s="130">
        <v>0.9</v>
      </c>
      <c r="I451" s="132">
        <v>82</v>
      </c>
      <c r="J451" s="189"/>
      <c r="K451" s="88"/>
    </row>
    <row r="452" spans="1:11">
      <c r="A452" s="14">
        <v>395</v>
      </c>
      <c r="B452" s="7" t="s">
        <v>477</v>
      </c>
      <c r="C452" s="9">
        <v>2.4900000000000002</v>
      </c>
      <c r="D452" s="189"/>
      <c r="E452" s="10" t="s">
        <v>456</v>
      </c>
      <c r="F452" s="136">
        <v>42947</v>
      </c>
      <c r="G452" s="67">
        <v>300</v>
      </c>
      <c r="H452" s="129">
        <v>0.85</v>
      </c>
      <c r="I452" s="133">
        <v>96</v>
      </c>
      <c r="J452" s="189"/>
      <c r="K452" s="88"/>
    </row>
    <row r="453" spans="1:11">
      <c r="A453" s="14">
        <v>396</v>
      </c>
      <c r="B453" s="7" t="s">
        <v>478</v>
      </c>
      <c r="C453" s="9">
        <v>2.93</v>
      </c>
      <c r="D453" s="189"/>
      <c r="E453" s="10" t="s">
        <v>456</v>
      </c>
      <c r="F453" s="136">
        <v>42947</v>
      </c>
      <c r="G453" s="67">
        <v>300</v>
      </c>
      <c r="H453" s="130">
        <v>0.85</v>
      </c>
      <c r="I453" s="132">
        <v>30</v>
      </c>
      <c r="J453" s="189"/>
      <c r="K453" s="88"/>
    </row>
    <row r="454" spans="1:11">
      <c r="A454" s="14">
        <v>397</v>
      </c>
      <c r="B454" s="7" t="s">
        <v>479</v>
      </c>
      <c r="C454" s="9">
        <v>1</v>
      </c>
      <c r="D454" s="189"/>
      <c r="E454" s="10" t="s">
        <v>456</v>
      </c>
      <c r="F454" s="136">
        <v>42947</v>
      </c>
      <c r="G454" s="67">
        <v>100</v>
      </c>
      <c r="H454" s="130">
        <v>0.9</v>
      </c>
      <c r="I454" s="132">
        <v>25</v>
      </c>
      <c r="J454" s="189"/>
      <c r="K454" s="88"/>
    </row>
    <row r="455" spans="1:11">
      <c r="A455" s="14">
        <v>398</v>
      </c>
      <c r="B455" s="7" t="s">
        <v>480</v>
      </c>
      <c r="C455" s="9">
        <v>0.9</v>
      </c>
      <c r="D455" s="189"/>
      <c r="E455" s="10" t="s">
        <v>456</v>
      </c>
      <c r="F455" s="136">
        <v>42947</v>
      </c>
      <c r="G455" s="67">
        <v>100</v>
      </c>
      <c r="H455" s="130">
        <v>0.85</v>
      </c>
      <c r="I455" s="132">
        <v>12</v>
      </c>
      <c r="J455" s="189"/>
      <c r="K455" s="88"/>
    </row>
    <row r="456" spans="1:11" ht="16.5" customHeight="1">
      <c r="A456" s="14">
        <v>399</v>
      </c>
      <c r="B456" s="7" t="s">
        <v>481</v>
      </c>
      <c r="C456" s="9">
        <v>0.18</v>
      </c>
      <c r="D456" s="189"/>
      <c r="E456" s="10" t="s">
        <v>456</v>
      </c>
      <c r="F456" s="136">
        <v>42947</v>
      </c>
      <c r="G456" s="67">
        <v>100</v>
      </c>
      <c r="H456" s="130">
        <v>0.85</v>
      </c>
      <c r="I456" s="132">
        <v>25</v>
      </c>
      <c r="J456" s="189"/>
      <c r="K456" s="88"/>
    </row>
    <row r="457" spans="1:11" s="86" customFormat="1">
      <c r="A457" s="14">
        <v>400</v>
      </c>
      <c r="B457" s="7" t="s">
        <v>482</v>
      </c>
      <c r="C457" s="9">
        <v>0.24299999999999999</v>
      </c>
      <c r="D457" s="189"/>
      <c r="E457" s="10" t="s">
        <v>456</v>
      </c>
      <c r="F457" s="66" t="s">
        <v>577</v>
      </c>
      <c r="G457" s="67">
        <v>100</v>
      </c>
      <c r="H457" s="130">
        <v>1</v>
      </c>
      <c r="I457" s="132">
        <v>100</v>
      </c>
      <c r="J457" s="189"/>
      <c r="K457" s="88"/>
    </row>
    <row r="458" spans="1:11" s="86" customFormat="1">
      <c r="A458" s="14">
        <v>401</v>
      </c>
      <c r="B458" s="7" t="s">
        <v>483</v>
      </c>
      <c r="C458" s="9">
        <v>0.60499999999999998</v>
      </c>
      <c r="D458" s="189"/>
      <c r="E458" s="10" t="s">
        <v>456</v>
      </c>
      <c r="F458" s="66" t="s">
        <v>576</v>
      </c>
      <c r="G458" s="67">
        <v>100</v>
      </c>
      <c r="H458" s="130">
        <v>1</v>
      </c>
      <c r="I458" s="132">
        <f>G458*H458</f>
        <v>100</v>
      </c>
      <c r="J458" s="189"/>
      <c r="K458" s="88"/>
    </row>
    <row r="459" spans="1:11">
      <c r="A459" s="178" t="s">
        <v>484</v>
      </c>
      <c r="B459" s="178"/>
      <c r="C459" s="122"/>
      <c r="D459" s="124"/>
      <c r="E459" s="122"/>
      <c r="F459" s="125"/>
      <c r="G459" s="68"/>
      <c r="H459" s="126"/>
      <c r="I459" s="125"/>
      <c r="J459" s="189"/>
      <c r="K459" s="88"/>
    </row>
    <row r="460" spans="1:11" s="86" customFormat="1">
      <c r="A460" s="11">
        <v>402</v>
      </c>
      <c r="B460" s="7" t="s">
        <v>485</v>
      </c>
      <c r="C460" s="12">
        <v>3.95</v>
      </c>
      <c r="D460" s="192" t="s">
        <v>176</v>
      </c>
      <c r="E460" s="10" t="s">
        <v>486</v>
      </c>
      <c r="F460" s="66" t="s">
        <v>577</v>
      </c>
      <c r="G460" s="69">
        <v>3200</v>
      </c>
      <c r="H460" s="128">
        <v>1</v>
      </c>
      <c r="I460" s="99">
        <v>150</v>
      </c>
      <c r="J460" s="189"/>
      <c r="K460" s="88"/>
    </row>
    <row r="461" spans="1:11">
      <c r="A461" s="11">
        <v>403</v>
      </c>
      <c r="B461" s="7" t="s">
        <v>487</v>
      </c>
      <c r="C461" s="12">
        <v>7.9</v>
      </c>
      <c r="D461" s="192"/>
      <c r="E461" s="10" t="s">
        <v>486</v>
      </c>
      <c r="F461" s="136">
        <v>42947</v>
      </c>
      <c r="G461" s="69">
        <v>4500</v>
      </c>
      <c r="H461" s="128">
        <v>0.95</v>
      </c>
      <c r="I461" s="99">
        <v>170</v>
      </c>
      <c r="J461" s="189"/>
      <c r="K461" s="88"/>
    </row>
    <row r="462" spans="1:11">
      <c r="A462" s="11">
        <v>404</v>
      </c>
      <c r="B462" s="7" t="s">
        <v>488</v>
      </c>
      <c r="C462" s="12">
        <v>9.8000000000000007</v>
      </c>
      <c r="D462" s="192"/>
      <c r="E462" s="10" t="s">
        <v>486</v>
      </c>
      <c r="F462" s="136">
        <v>42947</v>
      </c>
      <c r="G462" s="69">
        <v>5173</v>
      </c>
      <c r="H462" s="128">
        <v>0.9</v>
      </c>
      <c r="I462" s="99">
        <v>90</v>
      </c>
      <c r="J462" s="189"/>
      <c r="K462" s="88"/>
    </row>
    <row r="463" spans="1:11" ht="28.5">
      <c r="A463" s="11">
        <v>405</v>
      </c>
      <c r="B463" s="7" t="s">
        <v>489</v>
      </c>
      <c r="C463" s="12">
        <v>9.5730000000000004</v>
      </c>
      <c r="D463" s="11" t="s">
        <v>490</v>
      </c>
      <c r="E463" s="10" t="s">
        <v>486</v>
      </c>
      <c r="F463" s="136">
        <v>42947</v>
      </c>
      <c r="G463" s="69">
        <v>945</v>
      </c>
      <c r="H463" s="128">
        <v>0.75</v>
      </c>
      <c r="I463" s="99">
        <v>75</v>
      </c>
      <c r="J463" s="189"/>
      <c r="K463" s="88"/>
    </row>
    <row r="464" spans="1:11">
      <c r="A464" s="178" t="s">
        <v>491</v>
      </c>
      <c r="B464" s="178"/>
      <c r="C464" s="122"/>
      <c r="D464" s="124"/>
      <c r="E464" s="122"/>
      <c r="F464" s="125"/>
      <c r="G464" s="26"/>
      <c r="H464" s="126"/>
      <c r="I464" s="125"/>
      <c r="J464" s="189"/>
      <c r="K464" s="88"/>
    </row>
    <row r="465" spans="1:11" s="86" customFormat="1" ht="28.5">
      <c r="A465" s="14">
        <v>406</v>
      </c>
      <c r="B465" s="7" t="s">
        <v>492</v>
      </c>
      <c r="C465" s="12">
        <v>3.6269999999999998</v>
      </c>
      <c r="D465" s="192" t="s">
        <v>493</v>
      </c>
      <c r="E465" s="10" t="s">
        <v>494</v>
      </c>
      <c r="F465" s="66" t="s">
        <v>576</v>
      </c>
      <c r="G465" s="70">
        <v>600</v>
      </c>
      <c r="H465" s="128">
        <v>1</v>
      </c>
      <c r="I465" s="98">
        <v>550</v>
      </c>
      <c r="J465" s="189"/>
      <c r="K465" s="88">
        <f>300*80/100</f>
        <v>240</v>
      </c>
    </row>
    <row r="466" spans="1:11" s="86" customFormat="1" ht="28.5">
      <c r="A466" s="14">
        <v>407</v>
      </c>
      <c r="B466" s="7" t="s">
        <v>495</v>
      </c>
      <c r="C466" s="9">
        <v>1.2509999999999999</v>
      </c>
      <c r="D466" s="192"/>
      <c r="E466" s="10" t="s">
        <v>494</v>
      </c>
      <c r="F466" s="66" t="s">
        <v>576</v>
      </c>
      <c r="G466" s="70">
        <v>350</v>
      </c>
      <c r="H466" s="128">
        <v>1</v>
      </c>
      <c r="I466" s="98">
        <v>330</v>
      </c>
      <c r="J466" s="189"/>
      <c r="K466" s="88"/>
    </row>
    <row r="467" spans="1:11" s="86" customFormat="1">
      <c r="A467" s="14">
        <v>408</v>
      </c>
      <c r="B467" s="7" t="s">
        <v>496</v>
      </c>
      <c r="C467" s="9">
        <v>0.29199999999999998</v>
      </c>
      <c r="D467" s="192"/>
      <c r="E467" s="10" t="s">
        <v>494</v>
      </c>
      <c r="F467" s="66" t="s">
        <v>577</v>
      </c>
      <c r="G467" s="70">
        <v>250</v>
      </c>
      <c r="H467" s="128">
        <v>1</v>
      </c>
      <c r="I467" s="98">
        <v>250</v>
      </c>
      <c r="J467" s="189"/>
      <c r="K467" s="88"/>
    </row>
    <row r="468" spans="1:11" s="86" customFormat="1">
      <c r="A468" s="14">
        <v>409</v>
      </c>
      <c r="B468" s="7" t="s">
        <v>497</v>
      </c>
      <c r="C468" s="9">
        <v>1.3220000000000001</v>
      </c>
      <c r="D468" s="192"/>
      <c r="E468" s="10" t="s">
        <v>494</v>
      </c>
      <c r="F468" s="66" t="s">
        <v>576</v>
      </c>
      <c r="G468" s="70">
        <v>250</v>
      </c>
      <c r="H468" s="128">
        <v>1</v>
      </c>
      <c r="I468" s="98">
        <v>245</v>
      </c>
      <c r="J468" s="189"/>
      <c r="K468" s="88"/>
    </row>
    <row r="469" spans="1:11" s="86" customFormat="1" ht="28.5">
      <c r="A469" s="14">
        <v>410</v>
      </c>
      <c r="B469" s="7" t="s">
        <v>498</v>
      </c>
      <c r="C469" s="9">
        <v>0.96299999999999997</v>
      </c>
      <c r="D469" s="192"/>
      <c r="E469" s="10" t="s">
        <v>494</v>
      </c>
      <c r="F469" s="66" t="s">
        <v>577</v>
      </c>
      <c r="G469" s="70">
        <v>250</v>
      </c>
      <c r="H469" s="128">
        <v>1</v>
      </c>
      <c r="I469" s="98">
        <v>250</v>
      </c>
      <c r="J469" s="189"/>
      <c r="K469" s="88"/>
    </row>
    <row r="470" spans="1:11" s="86" customFormat="1" ht="28.5">
      <c r="A470" s="14">
        <v>411</v>
      </c>
      <c r="B470" s="7" t="s">
        <v>499</v>
      </c>
      <c r="C470" s="9">
        <v>1.2509999999999999</v>
      </c>
      <c r="D470" s="192"/>
      <c r="E470" s="10" t="s">
        <v>494</v>
      </c>
      <c r="F470" s="66" t="s">
        <v>576</v>
      </c>
      <c r="G470" s="70">
        <v>800</v>
      </c>
      <c r="H470" s="128">
        <v>1</v>
      </c>
      <c r="I470" s="98">
        <v>780</v>
      </c>
      <c r="J470" s="189"/>
      <c r="K470" s="88"/>
    </row>
    <row r="471" spans="1:11" s="86" customFormat="1">
      <c r="A471" s="14">
        <v>412</v>
      </c>
      <c r="B471" s="7" t="s">
        <v>500</v>
      </c>
      <c r="C471" s="9">
        <v>0.90200000000000002</v>
      </c>
      <c r="D471" s="192"/>
      <c r="E471" s="10" t="s">
        <v>494</v>
      </c>
      <c r="F471" s="66" t="s">
        <v>576</v>
      </c>
      <c r="G471" s="70">
        <v>400</v>
      </c>
      <c r="H471" s="128">
        <v>1</v>
      </c>
      <c r="I471" s="98">
        <v>380</v>
      </c>
      <c r="J471" s="189"/>
      <c r="K471" s="88"/>
    </row>
    <row r="472" spans="1:11" s="86" customFormat="1" ht="28.5">
      <c r="A472" s="14">
        <v>413</v>
      </c>
      <c r="B472" s="7" t="s">
        <v>501</v>
      </c>
      <c r="C472" s="9">
        <v>0.435</v>
      </c>
      <c r="D472" s="192"/>
      <c r="E472" s="10" t="s">
        <v>494</v>
      </c>
      <c r="F472" s="66" t="s">
        <v>577</v>
      </c>
      <c r="G472" s="70">
        <v>300</v>
      </c>
      <c r="H472" s="128">
        <v>1</v>
      </c>
      <c r="I472" s="98">
        <v>300</v>
      </c>
      <c r="J472" s="189"/>
      <c r="K472" s="88"/>
    </row>
    <row r="473" spans="1:11" s="86" customFormat="1">
      <c r="A473" s="14">
        <v>414</v>
      </c>
      <c r="B473" s="7" t="s">
        <v>502</v>
      </c>
      <c r="C473" s="9">
        <v>0.7</v>
      </c>
      <c r="D473" s="192"/>
      <c r="E473" s="10" t="s">
        <v>494</v>
      </c>
      <c r="F473" s="66" t="s">
        <v>577</v>
      </c>
      <c r="G473" s="70">
        <v>350</v>
      </c>
      <c r="H473" s="134">
        <v>1</v>
      </c>
      <c r="I473" s="98">
        <v>350</v>
      </c>
      <c r="J473" s="189"/>
      <c r="K473" s="88"/>
    </row>
    <row r="474" spans="1:11" s="86" customFormat="1">
      <c r="A474" s="14">
        <v>415</v>
      </c>
      <c r="B474" s="7" t="s">
        <v>503</v>
      </c>
      <c r="C474" s="9">
        <v>1.292</v>
      </c>
      <c r="D474" s="192"/>
      <c r="E474" s="10" t="s">
        <v>494</v>
      </c>
      <c r="F474" s="66" t="s">
        <v>576</v>
      </c>
      <c r="G474" s="70">
        <v>800</v>
      </c>
      <c r="H474" s="128">
        <v>1</v>
      </c>
      <c r="I474" s="98">
        <v>780</v>
      </c>
      <c r="J474" s="189"/>
      <c r="K474" s="88"/>
    </row>
    <row r="475" spans="1:11" s="86" customFormat="1">
      <c r="A475" s="14">
        <v>416</v>
      </c>
      <c r="B475" s="7" t="s">
        <v>504</v>
      </c>
      <c r="C475" s="9">
        <v>1.1499999999999999</v>
      </c>
      <c r="D475" s="192"/>
      <c r="E475" s="10" t="s">
        <v>494</v>
      </c>
      <c r="F475" s="66" t="s">
        <v>576</v>
      </c>
      <c r="G475" s="70">
        <v>500</v>
      </c>
      <c r="H475" s="134">
        <v>1</v>
      </c>
      <c r="I475" s="98">
        <v>450</v>
      </c>
      <c r="J475" s="189"/>
      <c r="K475" s="88"/>
    </row>
    <row r="476" spans="1:11" s="86" customFormat="1" ht="17.25" customHeight="1">
      <c r="A476" s="14">
        <v>417</v>
      </c>
      <c r="B476" s="7" t="s">
        <v>505</v>
      </c>
      <c r="C476" s="9">
        <v>0.35</v>
      </c>
      <c r="D476" s="192"/>
      <c r="E476" s="10" t="s">
        <v>494</v>
      </c>
      <c r="F476" s="66" t="s">
        <v>577</v>
      </c>
      <c r="G476" s="70">
        <v>200</v>
      </c>
      <c r="H476" s="128">
        <v>1</v>
      </c>
      <c r="I476" s="98">
        <v>200</v>
      </c>
      <c r="J476" s="189"/>
      <c r="K476" s="88"/>
    </row>
    <row r="477" spans="1:11" s="86" customFormat="1" ht="28.5">
      <c r="A477" s="14">
        <v>418</v>
      </c>
      <c r="B477" s="7" t="s">
        <v>506</v>
      </c>
      <c r="C477" s="9">
        <v>0.35</v>
      </c>
      <c r="D477" s="192" t="s">
        <v>493</v>
      </c>
      <c r="E477" s="10" t="s">
        <v>494</v>
      </c>
      <c r="F477" s="66" t="s">
        <v>577</v>
      </c>
      <c r="G477" s="70">
        <v>300</v>
      </c>
      <c r="H477" s="134">
        <v>1</v>
      </c>
      <c r="I477" s="98">
        <v>300</v>
      </c>
      <c r="J477" s="189"/>
      <c r="K477" s="88"/>
    </row>
    <row r="478" spans="1:11" s="86" customFormat="1" ht="17.25" customHeight="1">
      <c r="A478" s="14">
        <v>419</v>
      </c>
      <c r="B478" s="7" t="s">
        <v>507</v>
      </c>
      <c r="C478" s="9">
        <v>0.36</v>
      </c>
      <c r="D478" s="192"/>
      <c r="E478" s="10" t="s">
        <v>494</v>
      </c>
      <c r="F478" s="66" t="s">
        <v>577</v>
      </c>
      <c r="G478" s="70">
        <v>350</v>
      </c>
      <c r="H478" s="128">
        <v>1</v>
      </c>
      <c r="I478" s="98">
        <v>350</v>
      </c>
      <c r="J478" s="189"/>
      <c r="K478" s="88">
        <f>30*25/100</f>
        <v>7.5</v>
      </c>
    </row>
    <row r="479" spans="1:11" s="86" customFormat="1" ht="17.25" customHeight="1">
      <c r="A479" s="14">
        <v>420</v>
      </c>
      <c r="B479" s="7" t="s">
        <v>508</v>
      </c>
      <c r="C479" s="9">
        <v>2.08</v>
      </c>
      <c r="D479" s="192"/>
      <c r="E479" s="10" t="s">
        <v>494</v>
      </c>
      <c r="F479" s="66" t="s">
        <v>576</v>
      </c>
      <c r="G479" s="70">
        <v>800</v>
      </c>
      <c r="H479" s="134">
        <v>1</v>
      </c>
      <c r="I479" s="98">
        <v>720</v>
      </c>
      <c r="J479" s="189"/>
      <c r="K479" s="88"/>
    </row>
    <row r="480" spans="1:11" s="86" customFormat="1">
      <c r="A480" s="14">
        <v>421</v>
      </c>
      <c r="B480" s="7" t="s">
        <v>509</v>
      </c>
      <c r="C480" s="9">
        <v>2.5</v>
      </c>
      <c r="D480" s="192"/>
      <c r="E480" s="10" t="s">
        <v>494</v>
      </c>
      <c r="F480" s="66" t="s">
        <v>576</v>
      </c>
      <c r="G480" s="70">
        <v>1900</v>
      </c>
      <c r="H480" s="134">
        <v>1</v>
      </c>
      <c r="I480" s="98">
        <v>1800</v>
      </c>
      <c r="J480" s="189"/>
      <c r="K480" s="88"/>
    </row>
    <row r="481" spans="1:11">
      <c r="A481" s="178" t="s">
        <v>510</v>
      </c>
      <c r="B481" s="178"/>
      <c r="C481" s="122"/>
      <c r="D481" s="124"/>
      <c r="E481" s="122"/>
      <c r="F481" s="125"/>
      <c r="G481" s="68"/>
      <c r="H481" s="126"/>
      <c r="I481" s="127"/>
      <c r="J481" s="193"/>
      <c r="K481" s="88"/>
    </row>
    <row r="482" spans="1:11" ht="16.5" customHeight="1">
      <c r="A482" s="14">
        <v>422</v>
      </c>
      <c r="B482" s="7" t="s">
        <v>511</v>
      </c>
      <c r="C482" s="9">
        <v>0.39</v>
      </c>
      <c r="D482" s="174" t="s">
        <v>512</v>
      </c>
      <c r="E482" s="10" t="s">
        <v>494</v>
      </c>
      <c r="F482" s="136">
        <v>42947</v>
      </c>
      <c r="G482" s="71">
        <v>30</v>
      </c>
      <c r="H482" s="135">
        <v>0.9</v>
      </c>
      <c r="I482" s="99">
        <v>18</v>
      </c>
      <c r="J482" s="189" t="s">
        <v>458</v>
      </c>
      <c r="K482" s="88"/>
    </row>
    <row r="483" spans="1:11" s="86" customFormat="1">
      <c r="A483" s="14">
        <v>423</v>
      </c>
      <c r="B483" s="7" t="s">
        <v>513</v>
      </c>
      <c r="C483" s="9">
        <v>1.39</v>
      </c>
      <c r="D483" s="174"/>
      <c r="E483" s="10" t="s">
        <v>494</v>
      </c>
      <c r="F483" s="66" t="s">
        <v>577</v>
      </c>
      <c r="G483" s="71">
        <v>60</v>
      </c>
      <c r="H483" s="135">
        <v>1</v>
      </c>
      <c r="I483" s="70">
        <v>60</v>
      </c>
      <c r="J483" s="189"/>
      <c r="K483" s="88"/>
    </row>
    <row r="484" spans="1:11" s="86" customFormat="1" ht="16.5" customHeight="1">
      <c r="A484" s="14">
        <v>424</v>
      </c>
      <c r="B484" s="7" t="s">
        <v>514</v>
      </c>
      <c r="C484" s="9">
        <v>1</v>
      </c>
      <c r="D484" s="174"/>
      <c r="E484" s="10" t="s">
        <v>494</v>
      </c>
      <c r="F484" s="66" t="s">
        <v>517</v>
      </c>
      <c r="G484" s="71">
        <v>20</v>
      </c>
      <c r="H484" s="135">
        <v>1</v>
      </c>
      <c r="I484" s="70">
        <v>20</v>
      </c>
      <c r="J484" s="189"/>
      <c r="K484" s="88"/>
    </row>
    <row r="485" spans="1:11" s="86" customFormat="1">
      <c r="A485" s="14">
        <v>425</v>
      </c>
      <c r="B485" s="7" t="s">
        <v>515</v>
      </c>
      <c r="C485" s="9">
        <v>1.41</v>
      </c>
      <c r="D485" s="174"/>
      <c r="E485" s="10" t="s">
        <v>494</v>
      </c>
      <c r="F485" s="66" t="s">
        <v>576</v>
      </c>
      <c r="G485" s="71">
        <v>60</v>
      </c>
      <c r="H485" s="135">
        <v>1</v>
      </c>
      <c r="I485" s="70">
        <v>50</v>
      </c>
      <c r="J485" s="189"/>
      <c r="K485" s="88"/>
    </row>
    <row r="486" spans="1:11" s="86" customFormat="1">
      <c r="A486" s="14">
        <v>426</v>
      </c>
      <c r="B486" s="7" t="s">
        <v>516</v>
      </c>
      <c r="C486" s="9">
        <v>0.39</v>
      </c>
      <c r="D486" s="174"/>
      <c r="E486" s="10" t="s">
        <v>494</v>
      </c>
      <c r="F486" s="66" t="s">
        <v>517</v>
      </c>
      <c r="G486" s="71">
        <v>25</v>
      </c>
      <c r="H486" s="135" t="s">
        <v>518</v>
      </c>
      <c r="I486" s="70">
        <f>H486*G486</f>
        <v>25</v>
      </c>
      <c r="J486" s="189"/>
      <c r="K486" s="88"/>
    </row>
    <row r="487" spans="1:11">
      <c r="A487" s="14">
        <v>427</v>
      </c>
      <c r="B487" s="7" t="s">
        <v>519</v>
      </c>
      <c r="C487" s="9">
        <v>0.192</v>
      </c>
      <c r="D487" s="174"/>
      <c r="E487" s="10" t="s">
        <v>494</v>
      </c>
      <c r="F487" s="136">
        <v>42947</v>
      </c>
      <c r="G487" s="71">
        <v>10</v>
      </c>
      <c r="H487" s="135">
        <v>0.9</v>
      </c>
      <c r="I487" s="70">
        <v>6</v>
      </c>
      <c r="J487" s="189"/>
      <c r="K487" s="88"/>
    </row>
    <row r="488" spans="1:11">
      <c r="A488" s="14">
        <v>428</v>
      </c>
      <c r="B488" s="7" t="s">
        <v>520</v>
      </c>
      <c r="C488" s="9">
        <v>0.188</v>
      </c>
      <c r="D488" s="174"/>
      <c r="E488" s="10" t="s">
        <v>494</v>
      </c>
      <c r="F488" s="136">
        <v>42947</v>
      </c>
      <c r="G488" s="71">
        <v>10</v>
      </c>
      <c r="H488" s="135">
        <v>0.9</v>
      </c>
      <c r="I488" s="70">
        <v>10</v>
      </c>
      <c r="J488" s="189"/>
      <c r="K488" s="88"/>
    </row>
    <row r="489" spans="1:11">
      <c r="A489" s="14">
        <v>429</v>
      </c>
      <c r="B489" s="7" t="s">
        <v>521</v>
      </c>
      <c r="C489" s="9">
        <v>1.18</v>
      </c>
      <c r="D489" s="174"/>
      <c r="E489" s="10" t="s">
        <v>494</v>
      </c>
      <c r="F489" s="136">
        <v>42947</v>
      </c>
      <c r="G489" s="71">
        <v>75</v>
      </c>
      <c r="H489" s="135">
        <v>0.9</v>
      </c>
      <c r="I489" s="70">
        <v>40</v>
      </c>
      <c r="J489" s="189"/>
      <c r="K489" s="88"/>
    </row>
    <row r="490" spans="1:11" ht="28.5">
      <c r="A490" s="14">
        <v>430</v>
      </c>
      <c r="B490" s="7" t="s">
        <v>522</v>
      </c>
      <c r="C490" s="9">
        <v>0.30499999999999999</v>
      </c>
      <c r="D490" s="174"/>
      <c r="E490" s="10" t="s">
        <v>494</v>
      </c>
      <c r="F490" s="136">
        <v>42947</v>
      </c>
      <c r="G490" s="71">
        <v>30</v>
      </c>
      <c r="H490" s="135">
        <v>0.75</v>
      </c>
      <c r="I490" s="70">
        <v>18</v>
      </c>
      <c r="J490" s="189"/>
      <c r="K490" s="88"/>
    </row>
    <row r="491" spans="1:11" s="86" customFormat="1" ht="28.5">
      <c r="A491" s="14">
        <v>431</v>
      </c>
      <c r="B491" s="7" t="s">
        <v>523</v>
      </c>
      <c r="C491" s="9">
        <v>0.19</v>
      </c>
      <c r="D491" s="174"/>
      <c r="E491" s="10" t="s">
        <v>494</v>
      </c>
      <c r="F491" s="66" t="s">
        <v>577</v>
      </c>
      <c r="G491" s="71">
        <v>40</v>
      </c>
      <c r="H491" s="135">
        <v>1</v>
      </c>
      <c r="I491" s="70">
        <f>H491*G491</f>
        <v>40</v>
      </c>
      <c r="J491" s="189"/>
      <c r="K491" s="88">
        <f>70*45/100</f>
        <v>31.5</v>
      </c>
    </row>
    <row r="492" spans="1:11" s="86" customFormat="1" ht="28.5">
      <c r="A492" s="14">
        <v>432</v>
      </c>
      <c r="B492" s="7" t="s">
        <v>524</v>
      </c>
      <c r="C492" s="9">
        <v>0.7</v>
      </c>
      <c r="D492" s="174"/>
      <c r="E492" s="10" t="s">
        <v>494</v>
      </c>
      <c r="F492" s="66" t="s">
        <v>577</v>
      </c>
      <c r="G492" s="71">
        <v>40</v>
      </c>
      <c r="H492" s="135">
        <v>1</v>
      </c>
      <c r="I492" s="70">
        <f>H492*G492</f>
        <v>40</v>
      </c>
      <c r="J492" s="189"/>
      <c r="K492" s="88"/>
    </row>
    <row r="493" spans="1:11" ht="28.5">
      <c r="A493" s="14">
        <v>433</v>
      </c>
      <c r="B493" s="7" t="s">
        <v>525</v>
      </c>
      <c r="C493" s="9">
        <v>0.47</v>
      </c>
      <c r="D493" s="174"/>
      <c r="E493" s="10" t="s">
        <v>494</v>
      </c>
      <c r="F493" s="136">
        <v>42947</v>
      </c>
      <c r="G493" s="71">
        <v>50</v>
      </c>
      <c r="H493" s="135">
        <v>0.85</v>
      </c>
      <c r="I493" s="70">
        <f>H493*G493</f>
        <v>42.5</v>
      </c>
      <c r="J493" s="189"/>
      <c r="K493" s="88"/>
    </row>
    <row r="494" spans="1:11" ht="28.5">
      <c r="A494" s="14">
        <v>434</v>
      </c>
      <c r="B494" s="7" t="s">
        <v>526</v>
      </c>
      <c r="C494" s="9">
        <v>0.6</v>
      </c>
      <c r="D494" s="174"/>
      <c r="E494" s="10" t="s">
        <v>494</v>
      </c>
      <c r="F494" s="136">
        <v>42947</v>
      </c>
      <c r="G494" s="71">
        <v>70</v>
      </c>
      <c r="H494" s="135">
        <v>0.85</v>
      </c>
      <c r="I494" s="70">
        <v>45</v>
      </c>
      <c r="J494" s="189"/>
      <c r="K494" s="88"/>
    </row>
    <row r="495" spans="1:11">
      <c r="A495" s="14">
        <v>435</v>
      </c>
      <c r="B495" s="7" t="s">
        <v>527</v>
      </c>
      <c r="C495" s="9">
        <v>0.66</v>
      </c>
      <c r="D495" s="174"/>
      <c r="E495" s="10" t="s">
        <v>494</v>
      </c>
      <c r="F495" s="136">
        <v>42947</v>
      </c>
      <c r="G495" s="71">
        <v>80</v>
      </c>
      <c r="H495" s="135">
        <v>0.45</v>
      </c>
      <c r="I495" s="70">
        <v>20</v>
      </c>
      <c r="J495" s="189"/>
      <c r="K495" s="88"/>
    </row>
    <row r="496" spans="1:11" ht="28.5">
      <c r="A496" s="14">
        <v>436</v>
      </c>
      <c r="B496" s="7" t="s">
        <v>528</v>
      </c>
      <c r="C496" s="9">
        <v>0.71</v>
      </c>
      <c r="D496" s="174"/>
      <c r="E496" s="10" t="s">
        <v>494</v>
      </c>
      <c r="F496" s="136">
        <v>42947</v>
      </c>
      <c r="G496" s="71">
        <v>80</v>
      </c>
      <c r="H496" s="135">
        <v>0.85</v>
      </c>
      <c r="I496" s="70">
        <v>64</v>
      </c>
      <c r="J496" s="189"/>
      <c r="K496" s="88"/>
    </row>
    <row r="497" spans="1:11" ht="28.5">
      <c r="A497" s="14">
        <v>437</v>
      </c>
      <c r="B497" s="7" t="s">
        <v>529</v>
      </c>
      <c r="C497" s="12">
        <v>4.5</v>
      </c>
      <c r="D497" s="174"/>
      <c r="E497" s="10" t="s">
        <v>494</v>
      </c>
      <c r="F497" s="136">
        <v>42947</v>
      </c>
      <c r="G497" s="71">
        <v>1100</v>
      </c>
      <c r="H497" s="135">
        <v>0.5</v>
      </c>
      <c r="I497" s="70">
        <f t="shared" ref="I497:I504" si="3">H497*G497</f>
        <v>550</v>
      </c>
      <c r="J497" s="189"/>
      <c r="K497" s="88"/>
    </row>
    <row r="498" spans="1:11">
      <c r="A498" s="14">
        <v>438</v>
      </c>
      <c r="B498" s="7" t="s">
        <v>530</v>
      </c>
      <c r="C498" s="9">
        <v>0.45</v>
      </c>
      <c r="D498" s="174"/>
      <c r="E498" s="10" t="s">
        <v>494</v>
      </c>
      <c r="F498" s="66" t="s">
        <v>457</v>
      </c>
      <c r="G498" s="71">
        <v>25</v>
      </c>
      <c r="H498" s="135">
        <v>1</v>
      </c>
      <c r="I498" s="70">
        <v>25</v>
      </c>
      <c r="J498" s="189"/>
      <c r="K498" s="88"/>
    </row>
    <row r="499" spans="1:11" ht="28.5">
      <c r="A499" s="14">
        <v>439</v>
      </c>
      <c r="B499" s="7" t="s">
        <v>531</v>
      </c>
      <c r="C499" s="9">
        <v>0.7</v>
      </c>
      <c r="D499" s="174"/>
      <c r="E499" s="10" t="s">
        <v>494</v>
      </c>
      <c r="F499" s="66" t="s">
        <v>517</v>
      </c>
      <c r="G499" s="71">
        <v>60</v>
      </c>
      <c r="H499" s="135">
        <v>1</v>
      </c>
      <c r="I499" s="70">
        <f t="shared" si="3"/>
        <v>60</v>
      </c>
      <c r="J499" s="189"/>
      <c r="K499" s="88"/>
    </row>
    <row r="500" spans="1:11" ht="28.5">
      <c r="A500" s="14">
        <v>440</v>
      </c>
      <c r="B500" s="7" t="s">
        <v>532</v>
      </c>
      <c r="C500" s="9">
        <v>1</v>
      </c>
      <c r="D500" s="174"/>
      <c r="E500" s="10" t="s">
        <v>494</v>
      </c>
      <c r="F500" s="136">
        <v>42947</v>
      </c>
      <c r="G500" s="71">
        <v>70</v>
      </c>
      <c r="H500" s="135">
        <v>0.85</v>
      </c>
      <c r="I500" s="70">
        <v>46</v>
      </c>
      <c r="J500" s="189"/>
      <c r="K500" s="88"/>
    </row>
    <row r="501" spans="1:11" s="86" customFormat="1">
      <c r="A501" s="14">
        <v>441</v>
      </c>
      <c r="B501" s="7" t="s">
        <v>533</v>
      </c>
      <c r="C501" s="9">
        <v>0.47499999999999998</v>
      </c>
      <c r="D501" s="174"/>
      <c r="E501" s="10" t="s">
        <v>494</v>
      </c>
      <c r="F501" s="66" t="s">
        <v>517</v>
      </c>
      <c r="G501" s="71">
        <v>0</v>
      </c>
      <c r="H501" s="135">
        <v>1</v>
      </c>
      <c r="I501" s="70">
        <f t="shared" si="3"/>
        <v>0</v>
      </c>
      <c r="J501" s="189"/>
      <c r="K501" s="88"/>
    </row>
    <row r="502" spans="1:11" ht="28.5">
      <c r="A502" s="14">
        <v>442</v>
      </c>
      <c r="B502" s="7" t="s">
        <v>534</v>
      </c>
      <c r="C502" s="9">
        <v>1.51</v>
      </c>
      <c r="D502" s="174"/>
      <c r="E502" s="10" t="s">
        <v>494</v>
      </c>
      <c r="F502" s="136">
        <v>42947</v>
      </c>
      <c r="G502" s="71">
        <v>300</v>
      </c>
      <c r="H502" s="135">
        <v>0.85</v>
      </c>
      <c r="I502" s="70">
        <f t="shared" si="3"/>
        <v>255</v>
      </c>
      <c r="J502" s="189"/>
      <c r="K502" s="88">
        <f>30*20/100</f>
        <v>6</v>
      </c>
    </row>
    <row r="503" spans="1:11" s="86" customFormat="1" ht="28.5">
      <c r="A503" s="14">
        <v>443</v>
      </c>
      <c r="B503" s="7" t="s">
        <v>535</v>
      </c>
      <c r="C503" s="9">
        <v>0.48</v>
      </c>
      <c r="D503" s="174"/>
      <c r="E503" s="10" t="s">
        <v>494</v>
      </c>
      <c r="F503" s="66" t="s">
        <v>517</v>
      </c>
      <c r="G503" s="71">
        <v>10</v>
      </c>
      <c r="H503" s="135">
        <v>1</v>
      </c>
      <c r="I503" s="70">
        <f t="shared" si="3"/>
        <v>10</v>
      </c>
      <c r="J503" s="189"/>
      <c r="K503" s="88"/>
    </row>
    <row r="504" spans="1:11" s="86" customFormat="1" ht="28.5">
      <c r="A504" s="14">
        <v>444</v>
      </c>
      <c r="B504" s="7" t="s">
        <v>536</v>
      </c>
      <c r="C504" s="9">
        <v>0.15</v>
      </c>
      <c r="D504" s="174"/>
      <c r="E504" s="10" t="s">
        <v>494</v>
      </c>
      <c r="F504" s="66" t="s">
        <v>517</v>
      </c>
      <c r="G504" s="71">
        <v>10</v>
      </c>
      <c r="H504" s="135">
        <v>1</v>
      </c>
      <c r="I504" s="70">
        <f t="shared" si="3"/>
        <v>10</v>
      </c>
      <c r="J504" s="189"/>
      <c r="K504" s="88"/>
    </row>
    <row r="505" spans="1:11">
      <c r="A505" s="14">
        <v>445</v>
      </c>
      <c r="B505" s="7" t="s">
        <v>452</v>
      </c>
      <c r="C505" s="12">
        <v>1.93</v>
      </c>
      <c r="D505" s="174"/>
      <c r="E505" s="10" t="s">
        <v>494</v>
      </c>
      <c r="F505" s="136">
        <v>42947</v>
      </c>
      <c r="G505" s="71">
        <v>70</v>
      </c>
      <c r="H505" s="135">
        <v>0.87</v>
      </c>
      <c r="I505" s="70">
        <v>35</v>
      </c>
      <c r="J505" s="189"/>
      <c r="K505" s="88"/>
    </row>
    <row r="506" spans="1:11">
      <c r="A506" s="14">
        <v>446</v>
      </c>
      <c r="B506" s="7" t="s">
        <v>537</v>
      </c>
      <c r="C506" s="12">
        <v>2.8</v>
      </c>
      <c r="D506" s="174"/>
      <c r="E506" s="10" t="s">
        <v>494</v>
      </c>
      <c r="F506" s="136">
        <v>42947</v>
      </c>
      <c r="G506" s="71">
        <v>150</v>
      </c>
      <c r="H506" s="135">
        <v>0.85</v>
      </c>
      <c r="I506" s="70">
        <v>90</v>
      </c>
      <c r="J506" s="189"/>
      <c r="K506" s="88"/>
    </row>
    <row r="507" spans="1:11" ht="16.5" customHeight="1">
      <c r="A507" s="14">
        <v>447</v>
      </c>
      <c r="B507" s="7" t="s">
        <v>538</v>
      </c>
      <c r="C507" s="9">
        <v>1.7150000000000001</v>
      </c>
      <c r="D507" s="174"/>
      <c r="E507" s="10" t="s">
        <v>494</v>
      </c>
      <c r="F507" s="136">
        <v>42947</v>
      </c>
      <c r="G507" s="71">
        <v>150</v>
      </c>
      <c r="H507" s="135">
        <v>0.4</v>
      </c>
      <c r="I507" s="70">
        <v>38</v>
      </c>
      <c r="J507" s="189"/>
      <c r="K507" s="88"/>
    </row>
    <row r="508" spans="1:11" s="86" customFormat="1" ht="29.25" customHeight="1">
      <c r="A508" s="14">
        <v>448</v>
      </c>
      <c r="B508" s="7" t="s">
        <v>539</v>
      </c>
      <c r="C508" s="9">
        <v>0.52</v>
      </c>
      <c r="D508" s="174"/>
      <c r="E508" s="10" t="s">
        <v>494</v>
      </c>
      <c r="F508" s="66" t="s">
        <v>576</v>
      </c>
      <c r="G508" s="71">
        <v>30</v>
      </c>
      <c r="H508" s="135">
        <v>1</v>
      </c>
      <c r="I508" s="70">
        <v>26</v>
      </c>
      <c r="J508" s="189"/>
      <c r="K508" s="88"/>
    </row>
    <row r="509" spans="1:11" ht="30.75" customHeight="1">
      <c r="A509" s="14">
        <v>449</v>
      </c>
      <c r="B509" s="7" t="s">
        <v>540</v>
      </c>
      <c r="C509" s="9">
        <v>0.67500000000000004</v>
      </c>
      <c r="D509" s="174"/>
      <c r="E509" s="10" t="s">
        <v>494</v>
      </c>
      <c r="F509" s="136">
        <v>42947</v>
      </c>
      <c r="G509" s="71">
        <v>30</v>
      </c>
      <c r="H509" s="135">
        <v>0.87</v>
      </c>
      <c r="I509" s="70">
        <v>26</v>
      </c>
      <c r="J509" s="189"/>
      <c r="K509" s="88"/>
    </row>
    <row r="510" spans="1:11">
      <c r="B510" s="56"/>
      <c r="C510" s="44"/>
      <c r="J510" s="8"/>
    </row>
    <row r="511" spans="1:11">
      <c r="B511" s="56"/>
      <c r="C511" s="44"/>
      <c r="J511" s="8"/>
      <c r="K511" s="1" t="s">
        <v>545</v>
      </c>
    </row>
    <row r="512" spans="1:11">
      <c r="B512" s="56"/>
      <c r="C512" s="44"/>
      <c r="J512" s="8"/>
    </row>
    <row r="513" spans="2:10">
      <c r="B513" s="57"/>
      <c r="C513" s="44"/>
      <c r="D513" s="44"/>
      <c r="E513" s="44"/>
      <c r="F513" s="81"/>
      <c r="G513" s="81"/>
      <c r="H513" s="104"/>
      <c r="I513" s="81"/>
      <c r="J513" s="8"/>
    </row>
  </sheetData>
  <mergeCells count="119">
    <mergeCell ref="D482:D509"/>
    <mergeCell ref="D477:D480"/>
    <mergeCell ref="D465:D476"/>
    <mergeCell ref="J482:J509"/>
    <mergeCell ref="J433:J446"/>
    <mergeCell ref="J447:J480"/>
    <mergeCell ref="D447:D458"/>
    <mergeCell ref="D439:D446"/>
    <mergeCell ref="J290:J325"/>
    <mergeCell ref="D308:D325"/>
    <mergeCell ref="J327:J329"/>
    <mergeCell ref="D334:D360"/>
    <mergeCell ref="J334:J360"/>
    <mergeCell ref="J362:J400"/>
    <mergeCell ref="D413:D419"/>
    <mergeCell ref="D460:D462"/>
    <mergeCell ref="D420:D430"/>
    <mergeCell ref="D389:D395"/>
    <mergeCell ref="D397:D411"/>
    <mergeCell ref="G397:G411"/>
    <mergeCell ref="I397:I411"/>
    <mergeCell ref="G413:G430"/>
    <mergeCell ref="I413:I430"/>
    <mergeCell ref="J401:J430"/>
    <mergeCell ref="D433:D438"/>
    <mergeCell ref="G299:G306"/>
    <mergeCell ref="D362:D371"/>
    <mergeCell ref="D373:D388"/>
    <mergeCell ref="D293:D306"/>
    <mergeCell ref="D327:D329"/>
    <mergeCell ref="G373:G395"/>
    <mergeCell ref="I373:I395"/>
    <mergeCell ref="G328:G329"/>
    <mergeCell ref="I328:I329"/>
    <mergeCell ref="G334:G360"/>
    <mergeCell ref="G308:G325"/>
    <mergeCell ref="I308:I325"/>
    <mergeCell ref="G362:G371"/>
    <mergeCell ref="I362:I371"/>
    <mergeCell ref="I334:I360"/>
    <mergeCell ref="D278:D281"/>
    <mergeCell ref="D282:D288"/>
    <mergeCell ref="D290:D292"/>
    <mergeCell ref="D237:D240"/>
    <mergeCell ref="D260:D261"/>
    <mergeCell ref="D263:D264"/>
    <mergeCell ref="D242:D244"/>
    <mergeCell ref="D247:D258"/>
    <mergeCell ref="D269:D274"/>
    <mergeCell ref="D275:D276"/>
    <mergeCell ref="J260:J264"/>
    <mergeCell ref="J223:J258"/>
    <mergeCell ref="J269:J288"/>
    <mergeCell ref="A459:B459"/>
    <mergeCell ref="A464:B464"/>
    <mergeCell ref="A481:B481"/>
    <mergeCell ref="A372:B372"/>
    <mergeCell ref="A396:B396"/>
    <mergeCell ref="A412:B412"/>
    <mergeCell ref="H263:H264"/>
    <mergeCell ref="G263:G264"/>
    <mergeCell ref="I263:I264"/>
    <mergeCell ref="I290:I298"/>
    <mergeCell ref="G282:G288"/>
    <mergeCell ref="I282:I288"/>
    <mergeCell ref="G269:G276"/>
    <mergeCell ref="I269:I276"/>
    <mergeCell ref="G278:G281"/>
    <mergeCell ref="I278:I281"/>
    <mergeCell ref="G290:G298"/>
    <mergeCell ref="I299:I306"/>
    <mergeCell ref="A361:B361"/>
    <mergeCell ref="A331:B331"/>
    <mergeCell ref="A431:B431"/>
    <mergeCell ref="A432:B432"/>
    <mergeCell ref="A332:B332"/>
    <mergeCell ref="A333:B333"/>
    <mergeCell ref="A1:J1"/>
    <mergeCell ref="A2:J2"/>
    <mergeCell ref="A3:J3"/>
    <mergeCell ref="F260:F261"/>
    <mergeCell ref="F263:F264"/>
    <mergeCell ref="D8:D23"/>
    <mergeCell ref="H260:H261"/>
    <mergeCell ref="G260:G261"/>
    <mergeCell ref="I260:I261"/>
    <mergeCell ref="D101:D108"/>
    <mergeCell ref="D139:D143"/>
    <mergeCell ref="D148:D151"/>
    <mergeCell ref="D145:D146"/>
    <mergeCell ref="D153:D157"/>
    <mergeCell ref="D159:D161"/>
    <mergeCell ref="D126:D128"/>
    <mergeCell ref="D130:D131"/>
    <mergeCell ref="D134:D137"/>
    <mergeCell ref="D223:D228"/>
    <mergeCell ref="D230:D232"/>
    <mergeCell ref="D234:D235"/>
    <mergeCell ref="D201:D208"/>
    <mergeCell ref="D210:D211"/>
    <mergeCell ref="D213:D217"/>
    <mergeCell ref="J101:J116"/>
    <mergeCell ref="D24:D39"/>
    <mergeCell ref="J8:J39"/>
    <mergeCell ref="D70:D77"/>
    <mergeCell ref="D40:D69"/>
    <mergeCell ref="J40:J77"/>
    <mergeCell ref="J78:J98"/>
    <mergeCell ref="D78:D98"/>
    <mergeCell ref="D219:D221"/>
    <mergeCell ref="D166:D173"/>
    <mergeCell ref="D192:D198"/>
    <mergeCell ref="D187:D190"/>
    <mergeCell ref="D175:D185"/>
    <mergeCell ref="D110:D116"/>
    <mergeCell ref="J117:J151"/>
    <mergeCell ref="D117:D124"/>
    <mergeCell ref="J153:J190"/>
    <mergeCell ref="J192:J221"/>
  </mergeCells>
  <pageMargins left="0.51181102362204722" right="0.43307086614173229" top="0.35433070866141736" bottom="0.51181102362204722" header="0.31496062992125984" footer="0.51181102362204722"/>
  <pageSetup paperSize="9" scale="66" orientation="landscape" horizontalDpi="1200" r:id="rId1"/>
  <headerFooter>
    <oddFooter>Page &amp;P</oddFooter>
  </headerFooter>
  <rowBreaks count="13" manualBreakCount="13">
    <brk id="39" max="9" man="1"/>
    <brk id="77" max="9" man="1"/>
    <brk id="116" max="9" man="1"/>
    <brk id="151" max="9" man="1"/>
    <brk id="190" max="9" man="1"/>
    <brk id="221" max="9" man="1"/>
    <brk id="258" max="9" man="1"/>
    <brk id="292" max="9" man="1"/>
    <brk id="325" max="9" man="1"/>
    <brk id="368" max="9" man="1"/>
    <brk id="407" max="9" man="1"/>
    <brk id="446" max="9" man="1"/>
    <brk id="48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21.07.17</vt:lpstr>
      <vt:lpstr>'21.07.17'!Print_Area</vt:lpstr>
      <vt:lpstr>'21.07.17'!Print_Titles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2017-07-28T14:07:02Z</dcterms:modified>
</cp:coreProperties>
</file>